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39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Sheet1!$A$1:$G$75</definedName>
  </definedNames>
  <calcPr calcId="125725"/>
</workbook>
</file>

<file path=xl/calcChain.xml><?xml version="1.0" encoding="utf-8"?>
<calcChain xmlns="http://schemas.openxmlformats.org/spreadsheetml/2006/main">
  <c r="F29" i="1"/>
  <c r="F18"/>
  <c r="F17"/>
  <c r="F54"/>
  <c r="F53"/>
  <c r="F12"/>
  <c r="F16"/>
  <c r="F26"/>
  <c r="F27"/>
  <c r="F28"/>
  <c r="F30"/>
  <c r="F25"/>
  <c r="F24"/>
  <c r="D24"/>
  <c r="D38"/>
  <c r="F33"/>
  <c r="F15"/>
  <c r="F11"/>
  <c r="F44"/>
  <c r="F45"/>
  <c r="F23"/>
  <c r="F21"/>
  <c r="F22"/>
  <c r="F50" l="1"/>
  <c r="F51"/>
  <c r="F52"/>
  <c r="F56"/>
  <c r="F57"/>
  <c r="F61"/>
  <c r="F62"/>
  <c r="F63"/>
  <c r="F64"/>
  <c r="F43"/>
  <c r="F46"/>
  <c r="F47"/>
  <c r="F48"/>
  <c r="F49"/>
  <c r="F38"/>
  <c r="F36"/>
  <c r="F37"/>
  <c r="F39"/>
  <c r="F40"/>
  <c r="F41"/>
  <c r="F42"/>
  <c r="F8"/>
  <c r="F9"/>
  <c r="F10"/>
  <c r="F13"/>
  <c r="F14"/>
  <c r="F19"/>
  <c r="F20"/>
  <c r="F31"/>
  <c r="F32"/>
  <c r="F35"/>
  <c r="F7"/>
  <c r="F66" l="1"/>
  <c r="F59"/>
  <c r="F67" s="1"/>
</calcChain>
</file>

<file path=xl/sharedStrings.xml><?xml version="1.0" encoding="utf-8"?>
<sst xmlns="http://schemas.openxmlformats.org/spreadsheetml/2006/main" count="213" uniqueCount="176">
  <si>
    <t>Parts for Cocktail Arcade Machine</t>
  </si>
  <si>
    <t>Description</t>
  </si>
  <si>
    <t>Approx Costs (Australian $)</t>
  </si>
  <si>
    <t>Source</t>
  </si>
  <si>
    <t>Extended Cost</t>
  </si>
  <si>
    <t>18mm Melamine MDF 2400mm x 1200mm</t>
  </si>
  <si>
    <t>6mm x 13mm Fixings (Pk of 4)</t>
  </si>
  <si>
    <t>6mm x 20mm Fixings (Pk of 4)</t>
  </si>
  <si>
    <t>9mm MDF sheet 1200x900</t>
  </si>
  <si>
    <t>6mm MDF sheet 1200x900</t>
  </si>
  <si>
    <t>Glass top - 6mm Toughened</t>
  </si>
  <si>
    <t>Electronics Parts</t>
  </si>
  <si>
    <t>17" 4:3 monitor (Dell in my case)</t>
  </si>
  <si>
    <t>Free - It was reclaimed from e-waste</t>
  </si>
  <si>
    <t>Raspberry Pi 2 Model B</t>
  </si>
  <si>
    <t>https://www.buyraspberrypi.com.au/shop/product-category/kits/raspberry-pi-2-starter-kits/</t>
  </si>
  <si>
    <t>Notes</t>
  </si>
  <si>
    <t>I had this part already - if I was doing the project again from sctratc then it would be more cost effective to ject buy a version 3</t>
  </si>
  <si>
    <t>Parts for the Cabinet</t>
  </si>
  <si>
    <t>ControlBlock</t>
  </si>
  <si>
    <t>Buttons (white)</t>
  </si>
  <si>
    <t>Buttons (Blue)</t>
  </si>
  <si>
    <t>Buttons(Red)</t>
  </si>
  <si>
    <t xml:space="preserve">Prints for top and side </t>
  </si>
  <si>
    <t>Glass Clips (8 off)</t>
  </si>
  <si>
    <t>12V-5V DC-DC converter</t>
  </si>
  <si>
    <t>Feet (4 off)</t>
  </si>
  <si>
    <t>1m Length of LED's</t>
  </si>
  <si>
    <t>50k Stereo Potentiometer</t>
  </si>
  <si>
    <t>Potentiometer knob</t>
  </si>
  <si>
    <t>For top template</t>
  </si>
  <si>
    <t>For main cabinet carcass</t>
  </si>
  <si>
    <t>to hold the hinged top down</t>
  </si>
  <si>
    <t>Miscellaneous parts found in my workshop</t>
  </si>
  <si>
    <t>Spacers and supports for the Raspberry Pi and Control block</t>
  </si>
  <si>
    <t>Insualtion Tape for buton terminals</t>
  </si>
  <si>
    <t>Wiring harness</t>
  </si>
  <si>
    <t xml:space="preserve">Wiring for 12V &amp; 5VDC </t>
  </si>
  <si>
    <t>Qty required</t>
  </si>
  <si>
    <t>(This is the cost for a part or packet)</t>
  </si>
  <si>
    <t>Top following cutter for router</t>
  </si>
  <si>
    <t>3 way connector block for mains wiring</t>
  </si>
  <si>
    <t>Sub Total</t>
  </si>
  <si>
    <t>Cut off to use as main power lead</t>
  </si>
  <si>
    <t>8off to hold speakers in place</t>
  </si>
  <si>
    <t>24off to hold feet in place</t>
  </si>
  <si>
    <t>Various cable clips</t>
  </si>
  <si>
    <t>Template made from 6mm MDF</t>
  </si>
  <si>
    <t>http://www.vadership.com/product/set-of-8-cocktail-table-top-machines/</t>
  </si>
  <si>
    <t>8off used to hold down glass top</t>
  </si>
  <si>
    <t>8off Used to secure glass clips</t>
  </si>
  <si>
    <t xml:space="preserve">Sheet Metal Screws SS 304 10G x 15mm </t>
  </si>
  <si>
    <t>https://www.bunnings.com.au/zenith-10g-x-15mm-stainless-steel-self-tapper-pan-head-slotted-screw-9-pack_p2420110</t>
  </si>
  <si>
    <t>https://www.bunnings.com.au/customwood-mdf-1200-x-900-x-6mm-standard-mdf-panel_p0590080</t>
  </si>
  <si>
    <t>https://www.bunnings.com.au/customwood-mdf-900-x-600-x-9mm-standard-mdf-panel_p0590085</t>
  </si>
  <si>
    <t>https://www.bunnings.com.au/prestige-m6-x-20mm-zinc-plated-screw-in-insert-nut-4-pack_p4011176</t>
  </si>
  <si>
    <t>4off used to hold control panels to Fr &amp; Rear panels</t>
  </si>
  <si>
    <t>https://www.bunnings.com.au/prestige-m6-x-13mm-zinc-plated-type-d-screw-in-insert-nut-4-pack_p4011118</t>
  </si>
  <si>
    <t>8off used to hold front/rear panels to cross braces</t>
  </si>
  <si>
    <t>Ceiling speakers</t>
  </si>
  <si>
    <t>http://www.ebay.com.au/itm/121835922111</t>
  </si>
  <si>
    <t>https://www.bunnings.com.au/connector-cam-bolt-prestige-32mm-m6-zinc-plate-4pk_p3961193</t>
  </si>
  <si>
    <t>Prestige minifix hold down cam and bolts (Pk of 4)</t>
  </si>
  <si>
    <t>www.ellytrart.com</t>
  </si>
  <si>
    <t>6mm x 50mm Threaded bolts (Pk of 4)</t>
  </si>
  <si>
    <t>https://www.bunnings.com.au/blum-110-degree-16mm-crank-soft-close-hinge-2-pack_p4160516</t>
  </si>
  <si>
    <t>Blum Insert Hinges 16mm crank (Pk of 2)</t>
  </si>
  <si>
    <t>To hinge the top (Blum pt number PPBM71275B)</t>
  </si>
  <si>
    <t>https://www.bunnings.com.au/prestige-m6-x-50mm-electro-brass-connector-bolt-4-pack_p2311138</t>
  </si>
  <si>
    <t>https://www.bunnings.com.au/un-treated-pine-timber-framing-mgp-10-70-x-35mm-linear-metre_p9001347</t>
  </si>
  <si>
    <t>75mm x 35mm MGP10 Structural Pine (2.4m length)</t>
  </si>
  <si>
    <t>For main cabinet cross braces</t>
  </si>
  <si>
    <t>For control box corners</t>
  </si>
  <si>
    <t>18mm x 18mm Pine DAR</t>
  </si>
  <si>
    <t>https://www.bunnings.com.au/porta-18-x-18mm-2-7m-pine-dar-fj_p0220007</t>
  </si>
  <si>
    <t>http://www.ozstick.com.au/product/sanwa-joystick/</t>
  </si>
  <si>
    <t>Joysticks (Sanwa JLW)</t>
  </si>
  <si>
    <t>Buttons (Player 1 &amp; Player 2)</t>
  </si>
  <si>
    <t>http://www.ozstick.com.au/product/classic-dimpletop-pushbutton-with-player-legends/</t>
  </si>
  <si>
    <t>http://www.ozstick.com.au/product/goldleaf-pushbutton/</t>
  </si>
  <si>
    <t>Tabs are small - issue with wire harness</t>
  </si>
  <si>
    <t>http://www.ozstick.com.au/product/wiring-kit/</t>
  </si>
  <si>
    <t>minor issue that connectors are std size and don't fit the tabs on some of the above buttons I choose.</t>
  </si>
  <si>
    <t>http://www.sydneyglass.com</t>
  </si>
  <si>
    <t>Ebay - gamedudecomputers</t>
  </si>
  <si>
    <t>http://www.ebay.com.au/itm/161519016773</t>
  </si>
  <si>
    <t>http://www.ebay.com.au/itm/311210326117</t>
  </si>
  <si>
    <t>AusPi</t>
  </si>
  <si>
    <t>T Molding (Black) -  1 Metre length</t>
  </si>
  <si>
    <t>T molding (White) 1 Metre Length</t>
  </si>
  <si>
    <t>T molding shipping</t>
  </si>
  <si>
    <t>n/a</t>
  </si>
  <si>
    <t>In hindsight, just 4m of white will be required.</t>
  </si>
  <si>
    <t>Used all 3M</t>
  </si>
  <si>
    <t xml:space="preserve"> Postage was significant part of cost of the T molding</t>
  </si>
  <si>
    <t>http://www.ebay.com.au/itm/141671533344</t>
  </si>
  <si>
    <t>http://www.ebay.com.au/itm/141779851013</t>
  </si>
  <si>
    <t>Ebay User ID willmottcollection</t>
  </si>
  <si>
    <t>(39USD+6 Delivery)</t>
  </si>
  <si>
    <t>http://www.ebay.com.au/itm/2pcs-2-Channel-3W-Digital-power-PAM8403-Class-D-Audio-Amplifier-Board-USB-DC-5V-/311573732156?hash=item488b3ddb3c</t>
  </si>
  <si>
    <t xml:space="preserve">3W PAM8403 Amplifier </t>
  </si>
  <si>
    <t>http://www.ebay.com.au/itm/2PCS-3A-DC-DC-Converter-Adjustable-Step-down-Power-Supply-Module-replace-LM2596s-/400571751267?hash=item5d43efdb63</t>
  </si>
  <si>
    <t>http://www.ebay.com.au/itm/AU-1M-2M-5M-10M-20M-Muti-color-3528-5050-SMD-300-RGB-Flexible-LED-Strip-Light-/141989117093?var=&amp;hash=item210f35fca5:m:mf4t2GmRec3-ccMHbK7a_TQ</t>
  </si>
  <si>
    <t>I didn't actrually buy theese from this vendor - I already had them on hand</t>
  </si>
  <si>
    <t>https://www.aliexpress.com/item/Landing-foot-athletic-thick-durable-sofa-kitchen-cabinets-foot-furniture-coffee-table-H-4-72/665735895.html?spm=2114.13010608.0.55.dk4CPY</t>
  </si>
  <si>
    <t>Aliexpress - Store: GRACE FURNITURE&amp;DOOR HARDWARE</t>
  </si>
  <si>
    <t>$27.98USD (inc shipping)</t>
  </si>
  <si>
    <t>Try your IT dept at work or a local PC shop!</t>
  </si>
  <si>
    <t>http://www.jaycar.com.au/29mm-black-anodised-knob/p/HK7011</t>
  </si>
  <si>
    <t>http://www.jaycar.com.au/50k-ohm-logarithmic-a-double-gang-24mm-potentiometer/p/RP3760</t>
  </si>
  <si>
    <t>http://www.jaycar.com.au/expandable-pps-sleeve-10mm-x-2m/p/WH5587</t>
  </si>
  <si>
    <t>Expandable PPS sleeve (wire covering)</t>
  </si>
  <si>
    <t>E-bay Seller ID  direct-n-save</t>
  </si>
  <si>
    <t>Ebay - Seller ID  alice1101983</t>
  </si>
  <si>
    <t>Ebay - Seller ID  alice1101984</t>
  </si>
  <si>
    <t>Ebay - Seller ID  beautyzz2009</t>
  </si>
  <si>
    <t>https://www.bunnings.com.au/qiq-fix-countersunk-timber-screws-3-5mm-6g-x-16mm-45-pack_p2400065</t>
  </si>
  <si>
    <t>Wood Screws (black) 6G x 16mm (Pk of 45)</t>
  </si>
  <si>
    <t>https://www.bunnings.com.au/zenith-8g-x-18mm-zinc-plated-countersunk-head-wood-screws-40-pack_p2420023</t>
  </si>
  <si>
    <t>Wood Screws 8g x 18mm (Pk of 40)</t>
  </si>
  <si>
    <t>https://www.bunnings.com.au/zenith-8g-x-20mm-zinc-plated-hinge-long-thread-timber-screws-100-pack_p2434037</t>
  </si>
  <si>
    <t>8off required to hold control box sides on</t>
  </si>
  <si>
    <t>16off Screws used for main carcass cross braces</t>
  </si>
  <si>
    <t>Woodworking glue &amp; wood filler</t>
  </si>
  <si>
    <t>https://www.bunnings.com.au/zenith-10g-x-60mm-zinc-plated-hinge-longthread-timber-screw-50-pack_p2434370</t>
  </si>
  <si>
    <t>https://www.bunnings.com.au/craftright-35mm-concealed-hinge-cutter_p6270615</t>
  </si>
  <si>
    <t>35mm Forsnter bit - Craftright</t>
  </si>
  <si>
    <t>https://www.bunnings.com.au/jackson-1-2m-replacement-iec-power-lead_p4420134</t>
  </si>
  <si>
    <t>I actually had this in the garage but I've linked in what you require</t>
  </si>
  <si>
    <t>https://www.bunnings.com.au/arlec-3m-household-extension-lead_p4330419</t>
  </si>
  <si>
    <t>Mains Extention lead (white 3M)</t>
  </si>
  <si>
    <t>2M HDMI to DVI-D Cable Gold 24+1</t>
  </si>
  <si>
    <t>http://www.shoppingsquare.com.au/p_398693_2M_HDMI_to_DVID_Cable_Gold_241</t>
  </si>
  <si>
    <t>www.shoppingsuare.com.au</t>
  </si>
  <si>
    <t>www.jaycar.com.au</t>
  </si>
  <si>
    <t>Mains IEC lead (for LCD monitor)</t>
  </si>
  <si>
    <t>www.ozstick.com.au</t>
  </si>
  <si>
    <t>http://www.bunnings.com.au/</t>
  </si>
  <si>
    <t>Grand Total</t>
  </si>
  <si>
    <t>(Qty purchased for this project)</t>
  </si>
  <si>
    <t>Direct Link to part</t>
  </si>
  <si>
    <t>http://petrockblog.storenvy.com/</t>
  </si>
  <si>
    <t>http://petrockblog.storenvy.com/products/13969497-controlblock</t>
  </si>
  <si>
    <t>Specialist tools I needed to buy for this project</t>
  </si>
  <si>
    <t>http://www.plywoodandplastics.com.au/products.php?product=37</t>
  </si>
  <si>
    <t>http://www.plywoodandplastics.com.au/index.php</t>
  </si>
  <si>
    <t>NB: I am located in Sydney, Australia</t>
  </si>
  <si>
    <t>www.vadership.com</t>
  </si>
  <si>
    <t>http://www.ozstick.com.au/product/classic-dimpletop-pushbutton/</t>
  </si>
  <si>
    <t>https://www.bunnings.com.au/zenith-8g-x-40mm-galvanised-countersunk-ribbed-head-winged-screws-20-pack_p2420363</t>
  </si>
  <si>
    <t>6off required to bit base to cross braces</t>
  </si>
  <si>
    <t>Wood screws 8G x 40mm (Pk of 20)</t>
  </si>
  <si>
    <t>Wood screws 8G x 20mm (Pk of 100)</t>
  </si>
  <si>
    <t>Wood Screws 10G x 60mm (Pk of 50)</t>
  </si>
  <si>
    <t>For control box structure</t>
  </si>
  <si>
    <t>M6 / 1/4 Mudguard washers</t>
  </si>
  <si>
    <t>http://www.brisbanetoolandhardware.com.au/product_info.php?manufacturers_id=13&amp;products_id=823</t>
  </si>
  <si>
    <t>To hold front &amp; rear panels to carcass</t>
  </si>
  <si>
    <t>To spread the load of the M6 bolts - I bought these in Bunnings but can't find a link to them hence the 3rd party link to the correct item</t>
  </si>
  <si>
    <t>T slot cutter for router</t>
  </si>
  <si>
    <t>Small plastic enclosure</t>
  </si>
  <si>
    <t>For the DC-DC converter and the 3W amplifier</t>
  </si>
  <si>
    <t>On/Off Switch</t>
  </si>
  <si>
    <t>http://www.jaycar.com.au/black-latching-ip65-pushbutton-switch/p/SP0758</t>
  </si>
  <si>
    <t>On/Off swich for Raspberry Pi</t>
  </si>
  <si>
    <t>To keep the indiviual joystick/button wiring neat</t>
  </si>
  <si>
    <t>https://www.bunnings.com.au/porta-pine-dar-fj-42-x-18mm-2-7m_p0220010</t>
  </si>
  <si>
    <t>42mm x 18mm Pine DAR</t>
  </si>
  <si>
    <t>To hold monitor in position</t>
  </si>
  <si>
    <t>https://www.bunnings.com.au/dulux-duramax-340g-satin-black-spray-paint_p1400714</t>
  </si>
  <si>
    <t>Can of Black Spray Paint</t>
  </si>
  <si>
    <t>To paint control boxes</t>
  </si>
  <si>
    <t>https://www.bunnings.com.au/zenith-6g-x-15mm-zinc-plated-hinge-long-thread-timber-screws-45-pack_p2420391</t>
  </si>
  <si>
    <t>Wood Screws 6G x 15mm (Pkof 45)</t>
  </si>
  <si>
    <t>16off required to hold joysticks in place</t>
  </si>
  <si>
    <t>http://www.jaycar.com.au/bulkhead-black-65-x-38-x-27mm/p/HB6065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</si>
</sst>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Font="1"/>
    <xf numFmtId="0" fontId="6" fillId="0" borderId="0" xfId="0" applyFont="1"/>
    <xf numFmtId="0" fontId="2" fillId="2" borderId="10" xfId="0" applyFont="1" applyFill="1" applyBorder="1"/>
    <xf numFmtId="0" fontId="2" fillId="2" borderId="11" xfId="0" applyFont="1" applyFill="1" applyBorder="1"/>
    <xf numFmtId="164" fontId="2" fillId="2" borderId="11" xfId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164" fontId="2" fillId="2" borderId="11" xfId="1" applyFont="1" applyFill="1" applyBorder="1"/>
    <xf numFmtId="0" fontId="2" fillId="2" borderId="12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164" fontId="4" fillId="3" borderId="8" xfId="1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164" fontId="2" fillId="3" borderId="8" xfId="1" applyFont="1" applyFill="1" applyBorder="1"/>
    <xf numFmtId="0" fontId="2" fillId="3" borderId="9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164" fontId="2" fillId="3" borderId="1" xfId="1" applyFont="1" applyFill="1" applyBorder="1"/>
    <xf numFmtId="0" fontId="2" fillId="3" borderId="3" xfId="0" applyFont="1" applyFill="1" applyBorder="1"/>
    <xf numFmtId="0" fontId="0" fillId="3" borderId="2" xfId="0" applyFill="1" applyBorder="1"/>
    <xf numFmtId="0" fontId="5" fillId="3" borderId="1" xfId="2" applyFill="1" applyBorder="1" applyAlignment="1" applyProtection="1"/>
    <xf numFmtId="164" fontId="0" fillId="3" borderId="1" xfId="1" applyFont="1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3" xfId="0" applyFont="1" applyFill="1" applyBorder="1"/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164" fontId="0" fillId="3" borderId="5" xfId="1" applyFont="1" applyFill="1" applyBorder="1"/>
    <xf numFmtId="0" fontId="0" fillId="3" borderId="6" xfId="0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zstick.com.au/product/sanwa-joystick/" TargetMode="External"/><Relationship Id="rId18" Type="http://schemas.openxmlformats.org/officeDocument/2006/relationships/hyperlink" Target="http://www.ebay.com.au/itm/161519016773" TargetMode="External"/><Relationship Id="rId26" Type="http://schemas.openxmlformats.org/officeDocument/2006/relationships/hyperlink" Target="http://www.jaycar.com.au/29mm-black-anodised-knob/p/HK7011" TargetMode="External"/><Relationship Id="rId39" Type="http://schemas.openxmlformats.org/officeDocument/2006/relationships/hyperlink" Target="http://www.jaycar.com.au/" TargetMode="External"/><Relationship Id="rId21" Type="http://schemas.openxmlformats.org/officeDocument/2006/relationships/hyperlink" Target="http://www.ebay.com.au/itm/141779851013" TargetMode="External"/><Relationship Id="rId34" Type="http://schemas.openxmlformats.org/officeDocument/2006/relationships/hyperlink" Target="https://www.bunnings.com.au/jackson-1-2m-replacement-iec-power-lead_p4420134" TargetMode="External"/><Relationship Id="rId42" Type="http://schemas.openxmlformats.org/officeDocument/2006/relationships/hyperlink" Target="http://www.ozstick.com.au/" TargetMode="External"/><Relationship Id="rId47" Type="http://schemas.openxmlformats.org/officeDocument/2006/relationships/hyperlink" Target="http://www.bunnings.com.au/" TargetMode="External"/><Relationship Id="rId50" Type="http://schemas.openxmlformats.org/officeDocument/2006/relationships/hyperlink" Target="http://www.bunnings.com.au/" TargetMode="External"/><Relationship Id="rId55" Type="http://schemas.openxmlformats.org/officeDocument/2006/relationships/hyperlink" Target="http://www.sydneyglass.com/" TargetMode="External"/><Relationship Id="rId63" Type="http://schemas.openxmlformats.org/officeDocument/2006/relationships/hyperlink" Target="http://www.jaycar.com.au/" TargetMode="External"/><Relationship Id="rId68" Type="http://schemas.openxmlformats.org/officeDocument/2006/relationships/hyperlink" Target="http://www.bunnings.com.au/" TargetMode="External"/><Relationship Id="rId7" Type="http://schemas.openxmlformats.org/officeDocument/2006/relationships/hyperlink" Target="https://www.bunnings.com.au/connector-cam-bolt-prestige-32mm-m6-zinc-plate-4pk_p3961193" TargetMode="External"/><Relationship Id="rId2" Type="http://schemas.openxmlformats.org/officeDocument/2006/relationships/hyperlink" Target="https://www.bunnings.com.au/customwood-mdf-1200-x-900-x-6mm-standard-mdf-panel_p0590080" TargetMode="External"/><Relationship Id="rId16" Type="http://schemas.openxmlformats.org/officeDocument/2006/relationships/hyperlink" Target="http://www.ozstick.com.au/product/wiring-kit/" TargetMode="External"/><Relationship Id="rId29" Type="http://schemas.openxmlformats.org/officeDocument/2006/relationships/hyperlink" Target="https://www.bunnings.com.au/qiq-fix-countersunk-timber-screws-3-5mm-6g-x-16mm-45-pack_p2400065" TargetMode="External"/><Relationship Id="rId1" Type="http://schemas.openxmlformats.org/officeDocument/2006/relationships/hyperlink" Target="http://www.vadership.com/product/set-of-8-cocktail-table-top-machines/" TargetMode="External"/><Relationship Id="rId6" Type="http://schemas.openxmlformats.org/officeDocument/2006/relationships/hyperlink" Target="http://www.ebay.com.au/itm/121835922111" TargetMode="External"/><Relationship Id="rId11" Type="http://schemas.openxmlformats.org/officeDocument/2006/relationships/hyperlink" Target="https://www.bunnings.com.au/un-treated-pine-timber-framing-mgp-10-70-x-35mm-linear-metre_p9001347" TargetMode="External"/><Relationship Id="rId24" Type="http://schemas.openxmlformats.org/officeDocument/2006/relationships/hyperlink" Target="http://www.ebay.com.au/itm/AU-1M-2M-5M-10M-20M-Muti-color-3528-5050-SMD-300-RGB-Flexible-LED-Strip-Light-/141989117093?var=&amp;hash=item210f35fca5:m:mf4t2GmRec3-ccMHbK7a_TQ" TargetMode="External"/><Relationship Id="rId32" Type="http://schemas.openxmlformats.org/officeDocument/2006/relationships/hyperlink" Target="https://www.bunnings.com.au/zenith-10g-x-60mm-zinc-plated-hinge-longthread-timber-screw-50-pack_p2434370" TargetMode="External"/><Relationship Id="rId37" Type="http://schemas.openxmlformats.org/officeDocument/2006/relationships/hyperlink" Target="http://www.shoppingsuare.com.au/" TargetMode="External"/><Relationship Id="rId40" Type="http://schemas.openxmlformats.org/officeDocument/2006/relationships/hyperlink" Target="http://www.jaycar.com.au/" TargetMode="External"/><Relationship Id="rId45" Type="http://schemas.openxmlformats.org/officeDocument/2006/relationships/hyperlink" Target="http://www.bunnings.com.au/" TargetMode="External"/><Relationship Id="rId53" Type="http://schemas.openxmlformats.org/officeDocument/2006/relationships/hyperlink" Target="http://www.plywoodandplastics.com.au/products.php?product=37" TargetMode="External"/><Relationship Id="rId58" Type="http://schemas.openxmlformats.org/officeDocument/2006/relationships/hyperlink" Target="http://www.ozstick.com.au/product/classic-dimpletop-pushbutton/" TargetMode="External"/><Relationship Id="rId66" Type="http://schemas.openxmlformats.org/officeDocument/2006/relationships/hyperlink" Target="http://www.jaycar.com.au/black-latching-ip65-pushbutton-switch/p/SP0758" TargetMode="External"/><Relationship Id="rId5" Type="http://schemas.openxmlformats.org/officeDocument/2006/relationships/hyperlink" Target="https://www.bunnings.com.au/prestige-m6-x-13mm-zinc-plated-type-d-screw-in-insert-nut-4-pack_p4011118" TargetMode="External"/><Relationship Id="rId15" Type="http://schemas.openxmlformats.org/officeDocument/2006/relationships/hyperlink" Target="http://www.ozstick.com.au/product/goldleaf-pushbutton/" TargetMode="External"/><Relationship Id="rId23" Type="http://schemas.openxmlformats.org/officeDocument/2006/relationships/hyperlink" Target="http://www.ebay.com.au/itm/2PCS-3A-DC-DC-Converter-Adjustable-Step-down-Power-Supply-Module-replace-LM2596s-/400571751267?hash=item5d43efdb63" TargetMode="External"/><Relationship Id="rId28" Type="http://schemas.openxmlformats.org/officeDocument/2006/relationships/hyperlink" Target="http://www.jaycar.com.au/expandable-pps-sleeve-10mm-x-2m/p/WH5587" TargetMode="External"/><Relationship Id="rId36" Type="http://schemas.openxmlformats.org/officeDocument/2006/relationships/hyperlink" Target="http://www.shoppingsquare.com.au/p_398693_2M_HDMI_to_DVID_Cable_Gold_241" TargetMode="External"/><Relationship Id="rId49" Type="http://schemas.openxmlformats.org/officeDocument/2006/relationships/hyperlink" Target="http://www.bunnings.com.au/" TargetMode="External"/><Relationship Id="rId57" Type="http://schemas.openxmlformats.org/officeDocument/2006/relationships/hyperlink" Target="http://www.ozstick.com.au/product/classic-dimpletop-pushbutton/" TargetMode="External"/><Relationship Id="rId61" Type="http://schemas.openxmlformats.org/officeDocument/2006/relationships/hyperlink" Target="https://www.buyraspberrypi.com.au/" TargetMode="External"/><Relationship Id="rId10" Type="http://schemas.openxmlformats.org/officeDocument/2006/relationships/hyperlink" Target="https://www.bunnings.com.au/prestige-m6-x-50mm-electro-brass-connector-bolt-4-pack_p2311138" TargetMode="External"/><Relationship Id="rId19" Type="http://schemas.openxmlformats.org/officeDocument/2006/relationships/hyperlink" Target="http://www.ebay.com.au/itm/311210326117" TargetMode="External"/><Relationship Id="rId31" Type="http://schemas.openxmlformats.org/officeDocument/2006/relationships/hyperlink" Target="https://www.bunnings.com.au/zenith-8g-x-20mm-zinc-plated-hinge-long-thread-timber-screws-100-pack_p2434037" TargetMode="External"/><Relationship Id="rId44" Type="http://schemas.openxmlformats.org/officeDocument/2006/relationships/hyperlink" Target="http://www.bunnings.com.au/" TargetMode="External"/><Relationship Id="rId52" Type="http://schemas.openxmlformats.org/officeDocument/2006/relationships/hyperlink" Target="http://petrockblog.storenvy.com/products/13969497-controlblock" TargetMode="External"/><Relationship Id="rId60" Type="http://schemas.openxmlformats.org/officeDocument/2006/relationships/hyperlink" Target="https://www.bunnings.com.au/zenith-8g-x-40mm-galvanised-countersunk-ribbed-head-winged-screws-20-pack_p2420363" TargetMode="External"/><Relationship Id="rId65" Type="http://schemas.openxmlformats.org/officeDocument/2006/relationships/hyperlink" Target="http://www.jaycar.com.au/" TargetMode="External"/><Relationship Id="rId4" Type="http://schemas.openxmlformats.org/officeDocument/2006/relationships/hyperlink" Target="https://www.bunnings.com.au/prestige-m6-x-20mm-zinc-plated-screw-in-insert-nut-4-pack_p4011176" TargetMode="External"/><Relationship Id="rId9" Type="http://schemas.openxmlformats.org/officeDocument/2006/relationships/hyperlink" Target="https://www.bunnings.com.au/blum-110-degree-16mm-crank-soft-close-hinge-2-pack_p4160516" TargetMode="External"/><Relationship Id="rId14" Type="http://schemas.openxmlformats.org/officeDocument/2006/relationships/hyperlink" Target="http://www.ozstick.com.au/product/classic-dimpletop-pushbutton-with-player-legends/" TargetMode="External"/><Relationship Id="rId22" Type="http://schemas.openxmlformats.org/officeDocument/2006/relationships/hyperlink" Target="http://www.ebay.com.au/itm/141671533344" TargetMode="External"/><Relationship Id="rId27" Type="http://schemas.openxmlformats.org/officeDocument/2006/relationships/hyperlink" Target="http://www.jaycar.com.au/50k-ohm-logarithmic-a-double-gang-24mm-potentiometer/p/RP3760" TargetMode="External"/><Relationship Id="rId30" Type="http://schemas.openxmlformats.org/officeDocument/2006/relationships/hyperlink" Target="https://www.bunnings.com.au/zenith-8g-x-18mm-zinc-plated-countersunk-head-wood-screws-40-pack_p2420023" TargetMode="External"/><Relationship Id="rId35" Type="http://schemas.openxmlformats.org/officeDocument/2006/relationships/hyperlink" Target="https://www.bunnings.com.au/arlec-3m-household-extension-lead_p4330419" TargetMode="External"/><Relationship Id="rId43" Type="http://schemas.openxmlformats.org/officeDocument/2006/relationships/hyperlink" Target="http://www.ozstick.com.au/" TargetMode="External"/><Relationship Id="rId48" Type="http://schemas.openxmlformats.org/officeDocument/2006/relationships/hyperlink" Target="http://www.ellytrart.com/" TargetMode="External"/><Relationship Id="rId56" Type="http://schemas.openxmlformats.org/officeDocument/2006/relationships/hyperlink" Target="http://www.vadership.com/" TargetMode="External"/><Relationship Id="rId64" Type="http://schemas.openxmlformats.org/officeDocument/2006/relationships/hyperlink" Target="http://www.ebay.com.au/itm/2pcs-2-Channel-3W-Digital-power-PAM8403-Class-D-Audio-Amplifier-Board-USB-DC-5V-/311573732156?hash=item488b3ddb3c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ellytrart.com/" TargetMode="External"/><Relationship Id="rId51" Type="http://schemas.openxmlformats.org/officeDocument/2006/relationships/hyperlink" Target="http://petrockblog.storenvy.com/" TargetMode="External"/><Relationship Id="rId3" Type="http://schemas.openxmlformats.org/officeDocument/2006/relationships/hyperlink" Target="https://www.bunnings.com.au/customwood-mdf-900-x-600-x-9mm-standard-mdf-panel_p0590085" TargetMode="External"/><Relationship Id="rId12" Type="http://schemas.openxmlformats.org/officeDocument/2006/relationships/hyperlink" Target="https://www.bunnings.com.au/porta-18-x-18mm-2-7m-pine-dar-fj_p0220007" TargetMode="External"/><Relationship Id="rId17" Type="http://schemas.openxmlformats.org/officeDocument/2006/relationships/hyperlink" Target="http://www.sydneyglass.com/" TargetMode="External"/><Relationship Id="rId25" Type="http://schemas.openxmlformats.org/officeDocument/2006/relationships/hyperlink" Target="https://www.aliexpress.com/item/Landing-foot-athletic-thick-durable-sofa-kitchen-cabinets-foot-furniture-coffee-table-H-4-72/665735895.html?spm=2114.13010608.0.55.dk4CPY" TargetMode="External"/><Relationship Id="rId33" Type="http://schemas.openxmlformats.org/officeDocument/2006/relationships/hyperlink" Target="https://www.bunnings.com.au/craftright-35mm-concealed-hinge-cutter_p6270615" TargetMode="External"/><Relationship Id="rId38" Type="http://schemas.openxmlformats.org/officeDocument/2006/relationships/hyperlink" Target="http://www.jaycar.com.au/" TargetMode="External"/><Relationship Id="rId46" Type="http://schemas.openxmlformats.org/officeDocument/2006/relationships/hyperlink" Target="http://www.bunnings.com.au/" TargetMode="External"/><Relationship Id="rId59" Type="http://schemas.openxmlformats.org/officeDocument/2006/relationships/hyperlink" Target="http://www.ozstick.com.au/" TargetMode="External"/><Relationship Id="rId67" Type="http://schemas.openxmlformats.org/officeDocument/2006/relationships/hyperlink" Target="http://www.bunnings.com.au/" TargetMode="External"/><Relationship Id="rId20" Type="http://schemas.openxmlformats.org/officeDocument/2006/relationships/hyperlink" Target="https://www.buyraspberrypi.com.au/shop/product-category/kits/raspberry-pi-2-starter-kits/" TargetMode="External"/><Relationship Id="rId41" Type="http://schemas.openxmlformats.org/officeDocument/2006/relationships/hyperlink" Target="http://www.ozstick.com.au/" TargetMode="External"/><Relationship Id="rId54" Type="http://schemas.openxmlformats.org/officeDocument/2006/relationships/hyperlink" Target="http://www.plywoodandplastics.com.au/index.php" TargetMode="External"/><Relationship Id="rId62" Type="http://schemas.openxmlformats.org/officeDocument/2006/relationships/hyperlink" Target="http://www.brisbanetoolandhardware.com.au/product_info.php?manufacturers_id=13&amp;products_id=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tabSelected="1" workbookViewId="0">
      <selection activeCell="D54" sqref="D54"/>
    </sheetView>
  </sheetViews>
  <sheetFormatPr defaultRowHeight="15"/>
  <cols>
    <col min="1" max="1" width="54.85546875" bestFit="1" customWidth="1"/>
    <col min="2" max="2" width="34.140625" bestFit="1" customWidth="1"/>
    <col min="3" max="3" width="60.5703125" customWidth="1"/>
    <col min="4" max="4" width="13.7109375" style="3" customWidth="1"/>
    <col min="5" max="5" width="12.140625" customWidth="1"/>
    <col min="6" max="6" width="15.28515625" style="3" bestFit="1" customWidth="1"/>
    <col min="7" max="7" width="115" bestFit="1" customWidth="1"/>
  </cols>
  <sheetData>
    <row r="1" spans="1:7" ht="23.25">
      <c r="A1" s="4" t="s">
        <v>0</v>
      </c>
    </row>
    <row r="2" spans="1:7" ht="18.75">
      <c r="A2" s="2" t="s">
        <v>146</v>
      </c>
    </row>
    <row r="3" spans="1:7" ht="15.75" thickBot="1"/>
    <row r="4" spans="1:7" s="1" customFormat="1" ht="30.75" thickBot="1">
      <c r="A4" s="5" t="s">
        <v>1</v>
      </c>
      <c r="B4" s="6" t="s">
        <v>3</v>
      </c>
      <c r="C4" s="6" t="s">
        <v>140</v>
      </c>
      <c r="D4" s="7" t="s">
        <v>2</v>
      </c>
      <c r="E4" s="8" t="s">
        <v>38</v>
      </c>
      <c r="F4" s="9" t="s">
        <v>4</v>
      </c>
      <c r="G4" s="10" t="s">
        <v>16</v>
      </c>
    </row>
    <row r="5" spans="1:7" s="1" customFormat="1" ht="36.75">
      <c r="A5" s="11"/>
      <c r="B5" s="12"/>
      <c r="C5" s="12"/>
      <c r="D5" s="13" t="s">
        <v>39</v>
      </c>
      <c r="E5" s="14" t="s">
        <v>139</v>
      </c>
      <c r="F5" s="15"/>
      <c r="G5" s="16"/>
    </row>
    <row r="6" spans="1:7" s="1" customFormat="1">
      <c r="A6" s="17" t="s">
        <v>18</v>
      </c>
      <c r="B6" s="18"/>
      <c r="C6" s="18"/>
      <c r="D6" s="19"/>
      <c r="E6" s="18"/>
      <c r="F6" s="19"/>
      <c r="G6" s="20"/>
    </row>
    <row r="7" spans="1:7">
      <c r="A7" s="21" t="s">
        <v>5</v>
      </c>
      <c r="B7" s="22" t="s">
        <v>145</v>
      </c>
      <c r="C7" s="22" t="s">
        <v>144</v>
      </c>
      <c r="D7" s="23">
        <v>89</v>
      </c>
      <c r="E7" s="24">
        <v>1</v>
      </c>
      <c r="F7" s="23">
        <f>E7*D7</f>
        <v>89</v>
      </c>
      <c r="G7" s="25" t="s">
        <v>31</v>
      </c>
    </row>
    <row r="8" spans="1:7">
      <c r="A8" s="21" t="s">
        <v>66</v>
      </c>
      <c r="B8" s="22" t="s">
        <v>137</v>
      </c>
      <c r="C8" s="22" t="s">
        <v>65</v>
      </c>
      <c r="D8" s="23">
        <v>18.46</v>
      </c>
      <c r="E8" s="24">
        <v>2</v>
      </c>
      <c r="F8" s="23">
        <f t="shared" ref="F8:F64" si="0">E8*D8</f>
        <v>36.92</v>
      </c>
      <c r="G8" s="25" t="s">
        <v>67</v>
      </c>
    </row>
    <row r="9" spans="1:7">
      <c r="A9" s="21" t="s">
        <v>6</v>
      </c>
      <c r="B9" s="22" t="s">
        <v>137</v>
      </c>
      <c r="C9" s="22" t="s">
        <v>57</v>
      </c>
      <c r="D9" s="23">
        <v>4.09</v>
      </c>
      <c r="E9" s="24">
        <v>2</v>
      </c>
      <c r="F9" s="23">
        <f t="shared" si="0"/>
        <v>8.18</v>
      </c>
      <c r="G9" s="26" t="s">
        <v>58</v>
      </c>
    </row>
    <row r="10" spans="1:7">
      <c r="A10" s="21" t="s">
        <v>7</v>
      </c>
      <c r="B10" s="22" t="s">
        <v>137</v>
      </c>
      <c r="C10" s="22" t="s">
        <v>55</v>
      </c>
      <c r="D10" s="23">
        <v>4.32</v>
      </c>
      <c r="E10" s="24">
        <v>1</v>
      </c>
      <c r="F10" s="23">
        <f t="shared" si="0"/>
        <v>4.32</v>
      </c>
      <c r="G10" s="25" t="s">
        <v>56</v>
      </c>
    </row>
    <row r="11" spans="1:7">
      <c r="A11" s="21" t="s">
        <v>64</v>
      </c>
      <c r="B11" s="22" t="s">
        <v>137</v>
      </c>
      <c r="C11" s="22" t="s">
        <v>68</v>
      </c>
      <c r="D11" s="23">
        <v>3.98</v>
      </c>
      <c r="E11" s="24">
        <v>2</v>
      </c>
      <c r="F11" s="23">
        <f t="shared" si="0"/>
        <v>7.96</v>
      </c>
      <c r="G11" s="25" t="s">
        <v>157</v>
      </c>
    </row>
    <row r="12" spans="1:7">
      <c r="A12" s="21" t="s">
        <v>155</v>
      </c>
      <c r="B12" s="22" t="s">
        <v>137</v>
      </c>
      <c r="C12" s="22" t="s">
        <v>156</v>
      </c>
      <c r="D12" s="23">
        <v>4</v>
      </c>
      <c r="E12" s="24">
        <v>1</v>
      </c>
      <c r="F12" s="23">
        <f t="shared" si="0"/>
        <v>4</v>
      </c>
      <c r="G12" s="25" t="s">
        <v>158</v>
      </c>
    </row>
    <row r="13" spans="1:7">
      <c r="A13" s="21" t="s">
        <v>8</v>
      </c>
      <c r="B13" s="22" t="s">
        <v>137</v>
      </c>
      <c r="C13" s="22" t="s">
        <v>54</v>
      </c>
      <c r="D13" s="23">
        <v>9.65</v>
      </c>
      <c r="E13" s="24">
        <v>1</v>
      </c>
      <c r="F13" s="23">
        <f t="shared" si="0"/>
        <v>9.65</v>
      </c>
      <c r="G13" s="25" t="s">
        <v>154</v>
      </c>
    </row>
    <row r="14" spans="1:7">
      <c r="A14" s="21" t="s">
        <v>9</v>
      </c>
      <c r="B14" s="22" t="s">
        <v>137</v>
      </c>
      <c r="C14" s="22" t="s">
        <v>53</v>
      </c>
      <c r="D14" s="23">
        <v>11.85</v>
      </c>
      <c r="E14" s="24">
        <v>1</v>
      </c>
      <c r="F14" s="23">
        <f t="shared" si="0"/>
        <v>11.85</v>
      </c>
      <c r="G14" s="25" t="s">
        <v>30</v>
      </c>
    </row>
    <row r="15" spans="1:7">
      <c r="A15" s="21" t="s">
        <v>70</v>
      </c>
      <c r="B15" s="22" t="s">
        <v>137</v>
      </c>
      <c r="C15" s="22" t="s">
        <v>69</v>
      </c>
      <c r="D15" s="23">
        <v>2.23</v>
      </c>
      <c r="E15" s="24">
        <v>2.4</v>
      </c>
      <c r="F15" s="23">
        <f t="shared" si="0"/>
        <v>5.3519999999999994</v>
      </c>
      <c r="G15" s="25" t="s">
        <v>71</v>
      </c>
    </row>
    <row r="16" spans="1:7">
      <c r="A16" s="21" t="s">
        <v>73</v>
      </c>
      <c r="B16" s="22" t="s">
        <v>137</v>
      </c>
      <c r="C16" s="22" t="s">
        <v>74</v>
      </c>
      <c r="D16" s="23">
        <v>4.9400000000000004</v>
      </c>
      <c r="E16" s="24">
        <v>1</v>
      </c>
      <c r="F16" s="23">
        <f t="shared" si="0"/>
        <v>4.9400000000000004</v>
      </c>
      <c r="G16" s="25" t="s">
        <v>72</v>
      </c>
    </row>
    <row r="17" spans="1:7">
      <c r="A17" s="21" t="s">
        <v>167</v>
      </c>
      <c r="B17" s="22" t="s">
        <v>137</v>
      </c>
      <c r="C17" s="22" t="s">
        <v>166</v>
      </c>
      <c r="D17" s="23">
        <v>6.61</v>
      </c>
      <c r="E17" s="24">
        <v>1</v>
      </c>
      <c r="F17" s="23">
        <f t="shared" si="0"/>
        <v>6.61</v>
      </c>
      <c r="G17" s="25" t="s">
        <v>168</v>
      </c>
    </row>
    <row r="18" spans="1:7">
      <c r="A18" s="21" t="s">
        <v>170</v>
      </c>
      <c r="B18" s="22" t="s">
        <v>137</v>
      </c>
      <c r="C18" s="22" t="s">
        <v>169</v>
      </c>
      <c r="D18" s="23">
        <v>11.45</v>
      </c>
      <c r="E18" s="24">
        <v>1</v>
      </c>
      <c r="F18" s="23">
        <f t="shared" si="0"/>
        <v>11.45</v>
      </c>
      <c r="G18" s="25" t="s">
        <v>171</v>
      </c>
    </row>
    <row r="19" spans="1:7">
      <c r="A19" s="21" t="s">
        <v>10</v>
      </c>
      <c r="B19" s="22" t="s">
        <v>83</v>
      </c>
      <c r="C19" s="22" t="s">
        <v>83</v>
      </c>
      <c r="D19" s="23">
        <v>93.5</v>
      </c>
      <c r="E19" s="24">
        <v>1</v>
      </c>
      <c r="F19" s="23">
        <f t="shared" si="0"/>
        <v>93.5</v>
      </c>
      <c r="G19" s="25" t="s">
        <v>47</v>
      </c>
    </row>
    <row r="20" spans="1:7">
      <c r="A20" s="21" t="s">
        <v>23</v>
      </c>
      <c r="B20" s="22" t="s">
        <v>63</v>
      </c>
      <c r="C20" s="22" t="s">
        <v>63</v>
      </c>
      <c r="D20" s="23">
        <v>152</v>
      </c>
      <c r="E20" s="24">
        <v>1</v>
      </c>
      <c r="F20" s="23">
        <f t="shared" si="0"/>
        <v>152</v>
      </c>
      <c r="G20" s="25"/>
    </row>
    <row r="21" spans="1:7">
      <c r="A21" s="21" t="s">
        <v>62</v>
      </c>
      <c r="B21" s="22" t="s">
        <v>137</v>
      </c>
      <c r="C21" s="22" t="s">
        <v>61</v>
      </c>
      <c r="D21" s="23">
        <v>6.83</v>
      </c>
      <c r="E21" s="24">
        <v>1</v>
      </c>
      <c r="F21" s="23">
        <f t="shared" si="0"/>
        <v>6.83</v>
      </c>
      <c r="G21" s="25" t="s">
        <v>32</v>
      </c>
    </row>
    <row r="22" spans="1:7">
      <c r="A22" s="21" t="s">
        <v>24</v>
      </c>
      <c r="B22" s="22" t="s">
        <v>147</v>
      </c>
      <c r="C22" s="22" t="s">
        <v>48</v>
      </c>
      <c r="D22" s="23">
        <v>13.99</v>
      </c>
      <c r="E22" s="24">
        <v>1</v>
      </c>
      <c r="F22" s="23">
        <f t="shared" si="0"/>
        <v>13.99</v>
      </c>
      <c r="G22" s="25" t="s">
        <v>49</v>
      </c>
    </row>
    <row r="23" spans="1:7">
      <c r="A23" s="21" t="s">
        <v>51</v>
      </c>
      <c r="B23" s="22" t="s">
        <v>137</v>
      </c>
      <c r="C23" s="22" t="s">
        <v>52</v>
      </c>
      <c r="D23" s="23">
        <v>4.2</v>
      </c>
      <c r="E23" s="24">
        <v>1</v>
      </c>
      <c r="F23" s="23">
        <f t="shared" si="0"/>
        <v>4.2</v>
      </c>
      <c r="G23" s="25" t="s">
        <v>50</v>
      </c>
    </row>
    <row r="24" spans="1:7">
      <c r="A24" s="21" t="s">
        <v>26</v>
      </c>
      <c r="B24" s="24" t="s">
        <v>105</v>
      </c>
      <c r="C24" s="22" t="s">
        <v>104</v>
      </c>
      <c r="D24" s="23">
        <f>29.98/0.74</f>
        <v>40.513513513513516</v>
      </c>
      <c r="E24" s="24">
        <v>1</v>
      </c>
      <c r="F24" s="23">
        <f t="shared" si="0"/>
        <v>40.513513513513516</v>
      </c>
      <c r="G24" s="25" t="s">
        <v>106</v>
      </c>
    </row>
    <row r="25" spans="1:7">
      <c r="A25" s="21" t="s">
        <v>119</v>
      </c>
      <c r="B25" s="22" t="s">
        <v>137</v>
      </c>
      <c r="C25" s="22" t="s">
        <v>118</v>
      </c>
      <c r="D25" s="23">
        <v>4.2</v>
      </c>
      <c r="E25" s="24">
        <v>1</v>
      </c>
      <c r="F25" s="23">
        <f>E25*D25</f>
        <v>4.2</v>
      </c>
      <c r="G25" s="25" t="s">
        <v>45</v>
      </c>
    </row>
    <row r="26" spans="1:7">
      <c r="A26" s="21" t="s">
        <v>153</v>
      </c>
      <c r="B26" s="22" t="s">
        <v>137</v>
      </c>
      <c r="C26" s="22" t="s">
        <v>124</v>
      </c>
      <c r="D26" s="23">
        <v>6.5</v>
      </c>
      <c r="E26" s="24">
        <v>1</v>
      </c>
      <c r="F26" s="23">
        <f t="shared" si="0"/>
        <v>6.5</v>
      </c>
      <c r="G26" s="25" t="s">
        <v>122</v>
      </c>
    </row>
    <row r="27" spans="1:7">
      <c r="A27" s="21" t="s">
        <v>151</v>
      </c>
      <c r="B27" s="22" t="s">
        <v>137</v>
      </c>
      <c r="C27" s="22" t="s">
        <v>149</v>
      </c>
      <c r="D27" s="23">
        <v>4.2</v>
      </c>
      <c r="E27" s="24">
        <v>1</v>
      </c>
      <c r="F27" s="23">
        <f t="shared" si="0"/>
        <v>4.2</v>
      </c>
      <c r="G27" s="25" t="s">
        <v>150</v>
      </c>
    </row>
    <row r="28" spans="1:7">
      <c r="A28" s="21" t="s">
        <v>152</v>
      </c>
      <c r="B28" s="22" t="s">
        <v>137</v>
      </c>
      <c r="C28" s="22" t="s">
        <v>120</v>
      </c>
      <c r="D28" s="23">
        <v>5.17</v>
      </c>
      <c r="E28" s="24">
        <v>1</v>
      </c>
      <c r="F28" s="23">
        <f t="shared" si="0"/>
        <v>5.17</v>
      </c>
      <c r="G28" s="25" t="s">
        <v>121</v>
      </c>
    </row>
    <row r="29" spans="1:7">
      <c r="A29" s="21" t="s">
        <v>173</v>
      </c>
      <c r="B29" s="22" t="s">
        <v>137</v>
      </c>
      <c r="C29" s="22" t="s">
        <v>172</v>
      </c>
      <c r="D29" s="23">
        <v>4.2</v>
      </c>
      <c r="E29" s="24">
        <v>1</v>
      </c>
      <c r="F29" s="23">
        <f t="shared" si="0"/>
        <v>4.2</v>
      </c>
      <c r="G29" s="25" t="s">
        <v>174</v>
      </c>
    </row>
    <row r="30" spans="1:7">
      <c r="A30" s="21" t="s">
        <v>117</v>
      </c>
      <c r="B30" s="22" t="s">
        <v>137</v>
      </c>
      <c r="C30" s="22" t="s">
        <v>116</v>
      </c>
      <c r="D30" s="23">
        <v>4.0999999999999996</v>
      </c>
      <c r="E30" s="24">
        <v>1</v>
      </c>
      <c r="F30" s="23">
        <f t="shared" si="0"/>
        <v>4.0999999999999996</v>
      </c>
      <c r="G30" s="25" t="s">
        <v>44</v>
      </c>
    </row>
    <row r="31" spans="1:7">
      <c r="A31" s="21" t="s">
        <v>89</v>
      </c>
      <c r="B31" s="24" t="s">
        <v>84</v>
      </c>
      <c r="C31" s="22" t="s">
        <v>85</v>
      </c>
      <c r="D31" s="23">
        <v>15.5</v>
      </c>
      <c r="E31" s="24">
        <v>3</v>
      </c>
      <c r="F31" s="23">
        <f t="shared" si="0"/>
        <v>46.5</v>
      </c>
      <c r="G31" s="25" t="s">
        <v>93</v>
      </c>
    </row>
    <row r="32" spans="1:7">
      <c r="A32" s="21" t="s">
        <v>88</v>
      </c>
      <c r="B32" s="24" t="s">
        <v>84</v>
      </c>
      <c r="C32" s="22" t="s">
        <v>86</v>
      </c>
      <c r="D32" s="23">
        <v>15.5</v>
      </c>
      <c r="E32" s="24">
        <v>2</v>
      </c>
      <c r="F32" s="23">
        <f t="shared" si="0"/>
        <v>31</v>
      </c>
      <c r="G32" s="25" t="s">
        <v>92</v>
      </c>
    </row>
    <row r="33" spans="1:7">
      <c r="A33" s="21" t="s">
        <v>90</v>
      </c>
      <c r="B33" s="24" t="s">
        <v>84</v>
      </c>
      <c r="C33" s="22" t="s">
        <v>91</v>
      </c>
      <c r="D33" s="23">
        <v>28</v>
      </c>
      <c r="E33" s="24">
        <v>1</v>
      </c>
      <c r="F33" s="23">
        <f t="shared" si="0"/>
        <v>28</v>
      </c>
      <c r="G33" s="25" t="s">
        <v>94</v>
      </c>
    </row>
    <row r="34" spans="1:7">
      <c r="A34" s="21"/>
      <c r="B34" s="24"/>
      <c r="C34" s="24"/>
      <c r="D34" s="23"/>
      <c r="E34" s="24"/>
      <c r="F34" s="23"/>
      <c r="G34" s="25"/>
    </row>
    <row r="35" spans="1:7">
      <c r="A35" s="17" t="s">
        <v>11</v>
      </c>
      <c r="B35" s="24"/>
      <c r="C35" s="24"/>
      <c r="D35" s="23"/>
      <c r="E35" s="24"/>
      <c r="F35" s="23">
        <f t="shared" si="0"/>
        <v>0</v>
      </c>
      <c r="G35" s="25"/>
    </row>
    <row r="36" spans="1:7">
      <c r="A36" s="21" t="s">
        <v>12</v>
      </c>
      <c r="B36" s="24" t="s">
        <v>13</v>
      </c>
      <c r="C36" s="24" t="s">
        <v>107</v>
      </c>
      <c r="D36" s="23">
        <v>0</v>
      </c>
      <c r="E36" s="24">
        <v>1</v>
      </c>
      <c r="F36" s="23">
        <f t="shared" si="0"/>
        <v>0</v>
      </c>
      <c r="G36" s="25"/>
    </row>
    <row r="37" spans="1:7">
      <c r="A37" s="21" t="s">
        <v>14</v>
      </c>
      <c r="B37" s="22" t="s">
        <v>87</v>
      </c>
      <c r="C37" s="22" t="s">
        <v>15</v>
      </c>
      <c r="D37" s="23">
        <v>69.95</v>
      </c>
      <c r="E37" s="24">
        <v>1</v>
      </c>
      <c r="F37" s="23">
        <f t="shared" si="0"/>
        <v>69.95</v>
      </c>
      <c r="G37" s="25" t="s">
        <v>17</v>
      </c>
    </row>
    <row r="38" spans="1:7">
      <c r="A38" s="21" t="s">
        <v>19</v>
      </c>
      <c r="B38" s="22" t="s">
        <v>141</v>
      </c>
      <c r="C38" s="22" t="s">
        <v>142</v>
      </c>
      <c r="D38" s="23">
        <f>(39+6)/0.74</f>
        <v>60.810810810810814</v>
      </c>
      <c r="E38" s="24">
        <v>1</v>
      </c>
      <c r="F38" s="23">
        <f t="shared" si="0"/>
        <v>60.810810810810814</v>
      </c>
      <c r="G38" s="25" t="s">
        <v>98</v>
      </c>
    </row>
    <row r="39" spans="1:7">
      <c r="A39" s="21" t="s">
        <v>76</v>
      </c>
      <c r="B39" s="22" t="s">
        <v>136</v>
      </c>
      <c r="C39" s="22" t="s">
        <v>75</v>
      </c>
      <c r="D39" s="23">
        <v>27</v>
      </c>
      <c r="E39" s="24">
        <v>2</v>
      </c>
      <c r="F39" s="23">
        <f t="shared" si="0"/>
        <v>54</v>
      </c>
      <c r="G39" s="25"/>
    </row>
    <row r="40" spans="1:7">
      <c r="A40" s="21" t="s">
        <v>20</v>
      </c>
      <c r="B40" s="22" t="s">
        <v>136</v>
      </c>
      <c r="C40" s="22" t="s">
        <v>79</v>
      </c>
      <c r="D40" s="23">
        <v>3.75</v>
      </c>
      <c r="E40" s="24">
        <v>6</v>
      </c>
      <c r="F40" s="23">
        <f t="shared" si="0"/>
        <v>22.5</v>
      </c>
      <c r="G40" s="25" t="s">
        <v>80</v>
      </c>
    </row>
    <row r="41" spans="1:7">
      <c r="A41" s="21" t="s">
        <v>77</v>
      </c>
      <c r="B41" s="22" t="s">
        <v>136</v>
      </c>
      <c r="C41" s="22" t="s">
        <v>78</v>
      </c>
      <c r="D41" s="23">
        <v>2.5</v>
      </c>
      <c r="E41" s="24">
        <v>2</v>
      </c>
      <c r="F41" s="23">
        <f t="shared" si="0"/>
        <v>5</v>
      </c>
      <c r="G41" s="25"/>
    </row>
    <row r="42" spans="1:7">
      <c r="A42" s="21" t="s">
        <v>21</v>
      </c>
      <c r="B42" s="22" t="s">
        <v>136</v>
      </c>
      <c r="C42" s="22" t="s">
        <v>148</v>
      </c>
      <c r="D42" s="23">
        <v>2.5</v>
      </c>
      <c r="E42" s="24">
        <v>2</v>
      </c>
      <c r="F42" s="23">
        <f t="shared" si="0"/>
        <v>5</v>
      </c>
      <c r="G42" s="25"/>
    </row>
    <row r="43" spans="1:7">
      <c r="A43" s="21" t="s">
        <v>22</v>
      </c>
      <c r="B43" s="22" t="s">
        <v>136</v>
      </c>
      <c r="C43" s="22" t="s">
        <v>148</v>
      </c>
      <c r="D43" s="23">
        <v>2.5</v>
      </c>
      <c r="E43" s="24">
        <v>1</v>
      </c>
      <c r="F43" s="23">
        <f t="shared" si="0"/>
        <v>2.5</v>
      </c>
      <c r="G43" s="25"/>
    </row>
    <row r="44" spans="1:7">
      <c r="A44" s="21" t="s">
        <v>36</v>
      </c>
      <c r="B44" s="22" t="s">
        <v>136</v>
      </c>
      <c r="C44" s="22" t="s">
        <v>81</v>
      </c>
      <c r="D44" s="23">
        <v>13.5</v>
      </c>
      <c r="E44" s="24">
        <v>1</v>
      </c>
      <c r="F44" s="23">
        <f t="shared" si="0"/>
        <v>13.5</v>
      </c>
      <c r="G44" s="25" t="s">
        <v>82</v>
      </c>
    </row>
    <row r="45" spans="1:7">
      <c r="A45" s="21" t="s">
        <v>59</v>
      </c>
      <c r="B45" s="24" t="s">
        <v>112</v>
      </c>
      <c r="C45" s="22" t="s">
        <v>60</v>
      </c>
      <c r="D45" s="23">
        <v>29</v>
      </c>
      <c r="E45" s="24">
        <v>1</v>
      </c>
      <c r="F45" s="23">
        <f t="shared" si="0"/>
        <v>29</v>
      </c>
      <c r="G45" s="25"/>
    </row>
    <row r="46" spans="1:7">
      <c r="A46" s="21" t="s">
        <v>100</v>
      </c>
      <c r="B46" s="24" t="s">
        <v>113</v>
      </c>
      <c r="C46" s="22" t="s">
        <v>99</v>
      </c>
      <c r="D46" s="23">
        <v>0.5</v>
      </c>
      <c r="E46" s="24">
        <v>1</v>
      </c>
      <c r="F46" s="23">
        <f t="shared" si="0"/>
        <v>0.5</v>
      </c>
      <c r="G46" s="25"/>
    </row>
    <row r="47" spans="1:7">
      <c r="A47" s="21" t="s">
        <v>25</v>
      </c>
      <c r="B47" s="24" t="s">
        <v>114</v>
      </c>
      <c r="C47" s="22" t="s">
        <v>101</v>
      </c>
      <c r="D47" s="23">
        <v>0.85</v>
      </c>
      <c r="E47" s="24">
        <v>1</v>
      </c>
      <c r="F47" s="23">
        <f t="shared" si="0"/>
        <v>0.85</v>
      </c>
      <c r="G47" s="25"/>
    </row>
    <row r="48" spans="1:7">
      <c r="A48" s="21" t="s">
        <v>27</v>
      </c>
      <c r="B48" s="24" t="s">
        <v>115</v>
      </c>
      <c r="C48" s="22" t="s">
        <v>102</v>
      </c>
      <c r="D48" s="23">
        <v>3.75</v>
      </c>
      <c r="E48" s="24">
        <v>1</v>
      </c>
      <c r="F48" s="23">
        <f t="shared" si="0"/>
        <v>3.75</v>
      </c>
      <c r="G48" s="25" t="s">
        <v>103</v>
      </c>
    </row>
    <row r="49" spans="1:7">
      <c r="A49" s="21" t="s">
        <v>28</v>
      </c>
      <c r="B49" s="22" t="s">
        <v>134</v>
      </c>
      <c r="C49" s="22" t="s">
        <v>109</v>
      </c>
      <c r="D49" s="23">
        <v>4.5</v>
      </c>
      <c r="E49" s="24">
        <v>1</v>
      </c>
      <c r="F49" s="23">
        <f t="shared" si="0"/>
        <v>4.5</v>
      </c>
      <c r="G49" s="25"/>
    </row>
    <row r="50" spans="1:7">
      <c r="A50" s="21" t="s">
        <v>29</v>
      </c>
      <c r="B50" s="22" t="s">
        <v>134</v>
      </c>
      <c r="C50" s="22" t="s">
        <v>108</v>
      </c>
      <c r="D50" s="23">
        <v>4.95</v>
      </c>
      <c r="E50" s="24">
        <v>1</v>
      </c>
      <c r="F50" s="23">
        <f t="shared" si="0"/>
        <v>4.95</v>
      </c>
      <c r="G50" s="25"/>
    </row>
    <row r="51" spans="1:7">
      <c r="A51" s="21" t="s">
        <v>131</v>
      </c>
      <c r="B51" s="22" t="s">
        <v>133</v>
      </c>
      <c r="C51" s="22" t="s">
        <v>132</v>
      </c>
      <c r="D51" s="23">
        <v>6.95</v>
      </c>
      <c r="E51" s="24">
        <v>1</v>
      </c>
      <c r="F51" s="23">
        <f t="shared" si="0"/>
        <v>6.95</v>
      </c>
      <c r="G51" s="25"/>
    </row>
    <row r="52" spans="1:7">
      <c r="A52" s="21" t="s">
        <v>111</v>
      </c>
      <c r="B52" s="22" t="s">
        <v>134</v>
      </c>
      <c r="C52" s="22" t="s">
        <v>110</v>
      </c>
      <c r="D52" s="23">
        <v>5.95</v>
      </c>
      <c r="E52" s="24">
        <v>1</v>
      </c>
      <c r="F52" s="23">
        <f t="shared" si="0"/>
        <v>5.95</v>
      </c>
      <c r="G52" s="25" t="s">
        <v>165</v>
      </c>
    </row>
    <row r="53" spans="1:7">
      <c r="A53" s="21" t="s">
        <v>160</v>
      </c>
      <c r="B53" s="22" t="s">
        <v>134</v>
      </c>
      <c r="C53" s="22" t="s">
        <v>175</v>
      </c>
      <c r="D53" s="23">
        <v>2.65</v>
      </c>
      <c r="E53" s="24">
        <v>1</v>
      </c>
      <c r="F53" s="23">
        <f t="shared" si="0"/>
        <v>2.65</v>
      </c>
      <c r="G53" s="25" t="s">
        <v>161</v>
      </c>
    </row>
    <row r="54" spans="1:7">
      <c r="A54" s="21" t="s">
        <v>162</v>
      </c>
      <c r="B54" s="22" t="s">
        <v>134</v>
      </c>
      <c r="C54" s="22" t="s">
        <v>163</v>
      </c>
      <c r="D54" s="23">
        <v>6.95</v>
      </c>
      <c r="E54" s="24">
        <v>1</v>
      </c>
      <c r="F54" s="23">
        <f t="shared" si="0"/>
        <v>6.95</v>
      </c>
      <c r="G54" s="25" t="s">
        <v>164</v>
      </c>
    </row>
    <row r="55" spans="1:7">
      <c r="A55" s="21"/>
      <c r="B55" s="22"/>
      <c r="C55" s="22"/>
      <c r="D55" s="23"/>
      <c r="E55" s="24"/>
      <c r="F55" s="23"/>
      <c r="G55" s="25"/>
    </row>
    <row r="56" spans="1:7">
      <c r="A56" s="21" t="s">
        <v>130</v>
      </c>
      <c r="B56" s="22" t="s">
        <v>137</v>
      </c>
      <c r="C56" s="22" t="s">
        <v>129</v>
      </c>
      <c r="D56" s="23">
        <v>2.98</v>
      </c>
      <c r="E56" s="24">
        <v>1</v>
      </c>
      <c r="F56" s="23">
        <f t="shared" si="0"/>
        <v>2.98</v>
      </c>
      <c r="G56" s="25" t="s">
        <v>43</v>
      </c>
    </row>
    <row r="57" spans="1:7">
      <c r="A57" s="21" t="s">
        <v>135</v>
      </c>
      <c r="B57" s="22" t="s">
        <v>137</v>
      </c>
      <c r="C57" s="22" t="s">
        <v>127</v>
      </c>
      <c r="D57" s="23">
        <v>10.45</v>
      </c>
      <c r="E57" s="24">
        <v>1</v>
      </c>
      <c r="F57" s="23">
        <f t="shared" si="0"/>
        <v>10.45</v>
      </c>
      <c r="G57" s="25" t="s">
        <v>128</v>
      </c>
    </row>
    <row r="58" spans="1:7">
      <c r="A58" s="21"/>
      <c r="B58" s="24"/>
      <c r="C58" s="24"/>
      <c r="D58" s="23"/>
      <c r="E58" s="24"/>
      <c r="F58" s="23"/>
      <c r="G58" s="25"/>
    </row>
    <row r="59" spans="1:7">
      <c r="A59" s="21"/>
      <c r="B59" s="24"/>
      <c r="C59" s="24"/>
      <c r="D59" s="23"/>
      <c r="E59" s="24" t="s">
        <v>42</v>
      </c>
      <c r="F59" s="23">
        <f>SUM(F7:F57)</f>
        <v>957.87632432432474</v>
      </c>
      <c r="G59" s="25"/>
    </row>
    <row r="60" spans="1:7">
      <c r="A60" s="21"/>
      <c r="B60" s="24"/>
      <c r="C60" s="24"/>
      <c r="D60" s="23"/>
      <c r="E60" s="24"/>
      <c r="F60" s="23"/>
      <c r="G60" s="25"/>
    </row>
    <row r="61" spans="1:7">
      <c r="A61" s="17" t="s">
        <v>143</v>
      </c>
      <c r="B61" s="24"/>
      <c r="C61" s="24"/>
      <c r="D61" s="23"/>
      <c r="E61" s="24"/>
      <c r="F61" s="23">
        <f t="shared" si="0"/>
        <v>0</v>
      </c>
      <c r="G61" s="25"/>
    </row>
    <row r="62" spans="1:7">
      <c r="A62" s="21" t="s">
        <v>159</v>
      </c>
      <c r="B62" s="27" t="s">
        <v>97</v>
      </c>
      <c r="C62" s="22" t="s">
        <v>96</v>
      </c>
      <c r="D62" s="23">
        <v>49.56</v>
      </c>
      <c r="E62" s="24">
        <v>1</v>
      </c>
      <c r="F62" s="23">
        <f t="shared" si="0"/>
        <v>49.56</v>
      </c>
      <c r="G62" s="25"/>
    </row>
    <row r="63" spans="1:7">
      <c r="A63" s="21" t="s">
        <v>40</v>
      </c>
      <c r="B63" s="27" t="s">
        <v>97</v>
      </c>
      <c r="C63" s="22" t="s">
        <v>95</v>
      </c>
      <c r="D63" s="23">
        <v>32.67</v>
      </c>
      <c r="E63" s="24">
        <v>1</v>
      </c>
      <c r="F63" s="23">
        <f t="shared" si="0"/>
        <v>32.67</v>
      </c>
      <c r="G63" s="25"/>
    </row>
    <row r="64" spans="1:7">
      <c r="A64" s="21" t="s">
        <v>126</v>
      </c>
      <c r="B64" s="22" t="s">
        <v>137</v>
      </c>
      <c r="C64" s="22" t="s">
        <v>125</v>
      </c>
      <c r="D64" s="23">
        <v>11.93</v>
      </c>
      <c r="E64" s="24">
        <v>1</v>
      </c>
      <c r="F64" s="23">
        <f t="shared" si="0"/>
        <v>11.93</v>
      </c>
      <c r="G64" s="25"/>
    </row>
    <row r="65" spans="1:7">
      <c r="A65" s="21"/>
      <c r="B65" s="22"/>
      <c r="C65" s="24"/>
      <c r="D65" s="23"/>
      <c r="E65" s="24"/>
      <c r="F65" s="23"/>
      <c r="G65" s="25"/>
    </row>
    <row r="66" spans="1:7">
      <c r="A66" s="21"/>
      <c r="B66" s="24"/>
      <c r="C66" s="24"/>
      <c r="D66" s="23"/>
      <c r="E66" s="24" t="s">
        <v>42</v>
      </c>
      <c r="F66" s="23">
        <f>SUM(F62:F64)</f>
        <v>94.16</v>
      </c>
      <c r="G66" s="25"/>
    </row>
    <row r="67" spans="1:7">
      <c r="A67" s="21"/>
      <c r="B67" s="24"/>
      <c r="C67" s="24"/>
      <c r="D67" s="23"/>
      <c r="E67" s="24" t="s">
        <v>138</v>
      </c>
      <c r="F67" s="23">
        <f>SUM(F59+F66)</f>
        <v>1052.0363243243248</v>
      </c>
      <c r="G67" s="25"/>
    </row>
    <row r="68" spans="1:7">
      <c r="A68" s="17" t="s">
        <v>33</v>
      </c>
      <c r="B68" s="24"/>
      <c r="C68" s="24"/>
      <c r="D68" s="23"/>
      <c r="E68" s="24"/>
      <c r="F68" s="23"/>
      <c r="G68" s="25"/>
    </row>
    <row r="69" spans="1:7">
      <c r="A69" s="21"/>
      <c r="B69" s="24"/>
      <c r="C69" s="24"/>
      <c r="D69" s="23"/>
      <c r="E69" s="24"/>
      <c r="F69" s="23"/>
      <c r="G69" s="25"/>
    </row>
    <row r="70" spans="1:7">
      <c r="A70" s="21" t="s">
        <v>34</v>
      </c>
      <c r="B70" s="24"/>
      <c r="C70" s="24"/>
      <c r="D70" s="23"/>
      <c r="E70" s="24"/>
      <c r="F70" s="23"/>
      <c r="G70" s="25"/>
    </row>
    <row r="71" spans="1:7">
      <c r="A71" s="21" t="s">
        <v>35</v>
      </c>
      <c r="B71" s="24"/>
      <c r="C71" s="24"/>
      <c r="D71" s="23"/>
      <c r="E71" s="24"/>
      <c r="F71" s="23"/>
      <c r="G71" s="25"/>
    </row>
    <row r="72" spans="1:7">
      <c r="A72" s="21" t="s">
        <v>37</v>
      </c>
      <c r="B72" s="24"/>
      <c r="C72" s="24"/>
      <c r="D72" s="23"/>
      <c r="E72" s="24"/>
      <c r="F72" s="23"/>
      <c r="G72" s="25"/>
    </row>
    <row r="73" spans="1:7">
      <c r="A73" s="21" t="s">
        <v>41</v>
      </c>
      <c r="B73" s="24"/>
      <c r="C73" s="24"/>
      <c r="D73" s="23"/>
      <c r="E73" s="24"/>
      <c r="F73" s="23"/>
      <c r="G73" s="25"/>
    </row>
    <row r="74" spans="1:7">
      <c r="A74" s="21" t="s">
        <v>123</v>
      </c>
      <c r="B74" s="24"/>
      <c r="C74" s="24"/>
      <c r="D74" s="23"/>
      <c r="E74" s="24"/>
      <c r="F74" s="23"/>
      <c r="G74" s="25"/>
    </row>
    <row r="75" spans="1:7" ht="15.75" thickBot="1">
      <c r="A75" s="28" t="s">
        <v>46</v>
      </c>
      <c r="B75" s="29"/>
      <c r="C75" s="29"/>
      <c r="D75" s="30"/>
      <c r="E75" s="29"/>
      <c r="F75" s="30"/>
      <c r="G75" s="31"/>
    </row>
  </sheetData>
  <hyperlinks>
    <hyperlink ref="C22" r:id="rId1"/>
    <hyperlink ref="C14" r:id="rId2"/>
    <hyperlink ref="C13" r:id="rId3"/>
    <hyperlink ref="C10" r:id="rId4"/>
    <hyperlink ref="C9" r:id="rId5"/>
    <hyperlink ref="C45" r:id="rId6"/>
    <hyperlink ref="C21" r:id="rId7"/>
    <hyperlink ref="C20" r:id="rId8"/>
    <hyperlink ref="C8" r:id="rId9"/>
    <hyperlink ref="C11" r:id="rId10"/>
    <hyperlink ref="C15" r:id="rId11"/>
    <hyperlink ref="C16" r:id="rId12"/>
    <hyperlink ref="C39" r:id="rId13"/>
    <hyperlink ref="C41" r:id="rId14"/>
    <hyperlink ref="C40" r:id="rId15"/>
    <hyperlink ref="C44" r:id="rId16"/>
    <hyperlink ref="C19" r:id="rId17"/>
    <hyperlink ref="C31" r:id="rId18"/>
    <hyperlink ref="C32" r:id="rId19"/>
    <hyperlink ref="C37" r:id="rId20"/>
    <hyperlink ref="C62" r:id="rId21"/>
    <hyperlink ref="C63" r:id="rId22"/>
    <hyperlink ref="C47" r:id="rId23"/>
    <hyperlink ref="C48" r:id="rId24"/>
    <hyperlink ref="C24" r:id="rId25"/>
    <hyperlink ref="C50" r:id="rId26"/>
    <hyperlink ref="C49" r:id="rId27"/>
    <hyperlink ref="C52" r:id="rId28"/>
    <hyperlink ref="C30" r:id="rId29"/>
    <hyperlink ref="C25" r:id="rId30"/>
    <hyperlink ref="C28" r:id="rId31"/>
    <hyperlink ref="C26" r:id="rId32"/>
    <hyperlink ref="C64" r:id="rId33"/>
    <hyperlink ref="C57" r:id="rId34"/>
    <hyperlink ref="C56" r:id="rId35"/>
    <hyperlink ref="C51" r:id="rId36"/>
    <hyperlink ref="B51" r:id="rId37"/>
    <hyperlink ref="B49" r:id="rId38"/>
    <hyperlink ref="B50" r:id="rId39"/>
    <hyperlink ref="B52" r:id="rId40"/>
    <hyperlink ref="B39" r:id="rId41"/>
    <hyperlink ref="B40:B41" r:id="rId42" display="www.ozstick.com.au"/>
    <hyperlink ref="B44" r:id="rId43"/>
    <hyperlink ref="B25" r:id="rId44"/>
    <hyperlink ref="B56:B57" r:id="rId45" display="http://www.bunnings.com.au/"/>
    <hyperlink ref="B8" r:id="rId46"/>
    <hyperlink ref="B14:B16" r:id="rId47" display="http://www.bunnings.com.au/"/>
    <hyperlink ref="B20" r:id="rId48"/>
    <hyperlink ref="B21" r:id="rId49"/>
    <hyperlink ref="B23" r:id="rId50"/>
    <hyperlink ref="B38" r:id="rId51"/>
    <hyperlink ref="C38" r:id="rId52"/>
    <hyperlink ref="C7" r:id="rId53"/>
    <hyperlink ref="B7" r:id="rId54"/>
    <hyperlink ref="B19" r:id="rId55"/>
    <hyperlink ref="B22" r:id="rId56"/>
    <hyperlink ref="C42" r:id="rId57"/>
    <hyperlink ref="C43" r:id="rId58"/>
    <hyperlink ref="B42:B43" r:id="rId59" display="www.ozstick.com.au"/>
    <hyperlink ref="C27" r:id="rId60"/>
    <hyperlink ref="B37" r:id="rId61"/>
    <hyperlink ref="C12" r:id="rId62"/>
    <hyperlink ref="B53" r:id="rId63"/>
    <hyperlink ref="C46" r:id="rId64"/>
    <hyperlink ref="B54" r:id="rId65"/>
    <hyperlink ref="C54" r:id="rId66"/>
    <hyperlink ref="B17" r:id="rId67"/>
    <hyperlink ref="B18" r:id="rId68"/>
  </hyperlinks>
  <pageMargins left="0.25" right="0.25" top="0.75" bottom="0.75" header="0.3" footer="0.3"/>
  <pageSetup paperSize="9" scale="42" orientation="landscape" r:id="rId6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Finisar Australia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Jowett</dc:creator>
  <cp:lastModifiedBy>SC-Home</cp:lastModifiedBy>
  <cp:lastPrinted>2016-09-12T00:46:46Z</cp:lastPrinted>
  <dcterms:created xsi:type="dcterms:W3CDTF">2016-09-06T05:44:51Z</dcterms:created>
  <dcterms:modified xsi:type="dcterms:W3CDTF">2016-09-12T00:46:54Z</dcterms:modified>
</cp:coreProperties>
</file>