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vanbe\Desktop\"/>
    </mc:Choice>
  </mc:AlternateContent>
  <bookViews>
    <workbookView xWindow="0" yWindow="0" windowWidth="24000" windowHeight="9510" tabRatio="500"/>
  </bookViews>
  <sheets>
    <sheet name="BillOfMaterials" sheetId="1" r:id="rId1"/>
    <sheet name="Revisions" sheetId="2" r:id="rId2"/>
    <sheet name="Example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" i="3" l="1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22" i="1"/>
  <c r="J23" i="1"/>
  <c r="J24" i="1"/>
  <c r="J25" i="1"/>
  <c r="J26" i="1"/>
  <c r="E26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<sst xmlns="http://schemas.openxmlformats.org/spreadsheetml/2006/main" count="219" uniqueCount="98">
  <si>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</si>
  <si>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</si>
  <si>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</si>
  <si>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</si>
  <si>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</si>
  <si>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</si>
  <si>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</si>
  <si>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</si>
  <si>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</si>
  <si>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</si>
  <si>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</si>
  <si>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</si>
  <si>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</si>
  <si>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</si>
  <si>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</si>
  <si>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</si>
  <si>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</si>
  <si>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</si>
  <si>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</si>
  <si>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</si>
  <si>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</si>
  <si>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</si>
  <si>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</si>
  <si>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</si>
  <si>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</si>
  <si>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</si>
  <si>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</si>
  <si>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</si>
  <si>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</si>
  <si>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</si>
  <si>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</si>
  <si>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</si>
  <si>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</si>
  <si>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</si>
  <si>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</si>
  <si>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</si>
  <si>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</si>
  <si>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</si>
  <si>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</si>
  <si>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</si>
  <si>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</si>
  <si>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</si>
  <si>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</si>
  <si>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</si>
  <si>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</si>
  <si>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</si>
  <si>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</si>
  <si>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</si>
  <si>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</si>
  <si>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</si>
  <si>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</si>
  <si>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</si>
  <si>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</si>
  <si>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</si>
  <si>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</si>
  <si>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</si>
  <si>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</si>
  <si>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</si>
  <si>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</si>
  <si>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</si>
  <si>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</si>
  <si>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</si>
  <si>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</si>
  <si>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</si>
  <si>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</si>
  <si>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</si>
  <si>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</si>
  <si>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</si>
  <si>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</si>
  <si>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</si>
  <si>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</si>
  <si>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1NMCT2</t>
  </si>
  <si>
    <t>Vanbecelaere</t>
  </si>
  <si>
    <t>Vincent</t>
  </si>
  <si>
    <t>/</t>
  </si>
  <si>
    <t xml:space="preserve">Hall Effect Sensor + Magnet </t>
  </si>
  <si>
    <t xml:space="preserve">Supply voltage 5V, Detection distance 10mm </t>
  </si>
  <si>
    <t>https://www.aliexpress.com/item/NJK-5002C-Hall-Effect-Sensor-Proximity-Switch-NPN-3-Wires-Normally-Open-Magne/32672868244.html?spm=2114.01010208.3.92.gtjPKe&amp;ws_ab_test=searchweb0_0,searchweb201602_2_10065_10068_10501_10503_433_10136_10137_10138_10060_10062_20501_20503_10056_10055_10054_302_10059_10099_10103_10102_10096_10052_10053_10050_10107_10051_10106_20517_20515_10084_10083_10080_10082_10081_10110_10111_10112_10113_10114_10078_10079_10073_10070_10122_10123_10126_10124-20503_20501_10503_10501_20517_20515,searchweb201603_2,afswitch_1,ppcSwitch_2,single_sort_0_default&amp;btsid=2bebe274-7c31-4ba5-8b5c-f9dac8578ba9&amp;algo_expid=ee088f94-647c-4cec-abde-3dddcb0fc613-10&amp;algo_pvid=ee088f94-647c-4cec-abde-3dddcb0fc613</t>
  </si>
  <si>
    <t>The Picycle Speedometer</t>
  </si>
  <si>
    <t>Raspberry PI 3 Model B</t>
  </si>
  <si>
    <t>Prototyping kit</t>
  </si>
  <si>
    <t>https://www.aliexpress.com/item/2016-new-original-raspberry-pi-3-model-b-raspberry-pi-raspberry-pi3-b-pi-3-pi/32672486838.html?spm=2114.01010208.3.233.Znt3DU&amp;ws_ab_test=searchweb0_0,searchweb201602_2_10065_10068_10501_10503_433_10136_10137_10138_10060_10062_20501_20503_10056_10055_10054_302_10059_10099_10103_10102_10096_10052_10053_10050_10107_10051_10106_20517_20515_10084_10083_10080_10082_10081_10110_10111_10112_10113_10114_10078_10079_10073_10070_10122_10123_10126_10124-10051_20503_20501_10503_10501_20517_20515,searchweb201603_2,afswitch_1,ppcSwitch_2,single_sort_0_default&amp;btsid=00eec5be-21a8-47c8-8179-89c0f18ec101&amp;algo_expid=596082b2-3ec5-4111-92ce-630a81a3e211-25&amp;algo_pvid=596082b2-3ec5-4111-92ce-630a81a3e211</t>
  </si>
  <si>
    <t>Raspberry PI</t>
  </si>
  <si>
    <t xml:space="preserve">Battery Holder Box </t>
  </si>
  <si>
    <t>http://www.benl.ebay.be/itm/1-PCS-6-x-AA-Size-Cell-Battery-Holder-Box-9V-Case-With-Snap-Connector-Wire-Lead/181167620918?clk_rvr_id=1180569653643&amp;rmvSB=true</t>
  </si>
  <si>
    <t>6 AA Size Cells , 9V</t>
  </si>
  <si>
    <t xml:space="preserve">Universal Battery Elimination Circuit </t>
  </si>
  <si>
    <t xml:space="preserve">Input: 5,5V - 23V, Ouput: 5V or 6V, 3A </t>
  </si>
  <si>
    <t>https://www.aliexpress.com/item/3PCS-Hobbywing-5V-6V-switchable-HOBBYWING-RC-UBEC-5V-6V-3A-Max-5A-Lowest-RF-Noise/2024123359.html?spm=2114.01010208.3.20.z1PTnw&amp;ws_ab_test=searchweb0_0,searchweb201602_2_10065_10068_10501_10503_433_10136_10137_10138_10060_10062_20501_20503_10056_10055_10054_302_10059_10099_10103_10102_10096_10052_10053_10050_10107_10051_10106_20517_20515_10084_10083_10080_10082_10081_10110_10111_10112_10113_10114_10078_10079_10073_10070_10122_10123_10126_10124-10050_20503_20501_10503_10102_10501_20517_20515,searchweb201603_2,afswitch_1,ppcSwitch_2,single_sort_0_default&amp;btsid=7ad13d65-9a71-4880-becd-9bc864d12cef&amp;algo_expid=a4196106-9885-4630-a7d9-ed9e04b46be1-2&amp;algo_pvid=a4196106-9885-4630-a7d9-ed9e04b46be1</t>
  </si>
  <si>
    <t xml:space="preserve">AA battery </t>
  </si>
  <si>
    <t xml:space="preserve">Level Shifter </t>
  </si>
  <si>
    <t xml:space="preserve">LCD Display </t>
  </si>
  <si>
    <t xml:space="preserve">20 x 4 Character, 5V Supply Voltage </t>
  </si>
  <si>
    <t>https://www.aliexpress.com/item/5V-IIC-I2C-2004-204-20-x-4-Character-LCD-Display-Module-Blue-Screen-For-Arduino/32572894326.html?spm=2114.01010208.3.2.YDVKaU&amp;ws_ab_test=searchweb0_0,searchweb201602_2_10065_10068_10501_10503_433_10136_10137_10138_10060_10062_20501_20503_10056_10055_10054_302_10059_10099_10103_10102_10096_10052_10053_10050_10107_10051_10106_20517_20515_10084_10083_10080_10082_10081_10110_10111_10112_10113_10114_10078_10079_10073_10070_10122_10123_10126_10124-20503_20501_10503_10501_20517_20515,searchweb201603_2,afswitch_1,ppcSwitch_2,single_sort_0_default&amp;btsid=dab1356f-208a-46a3-b77a-d9e08902d8cc&amp;algo_expid=607ce558-08be-4200-8432-b0a895ac5ab9-0&amp;algo_pvid=607ce558-08be-4200-8432-b0a895ac5ab9</t>
  </si>
  <si>
    <t>https://www.aliexpress.com/item/10pcs-lot-Logic-Level-Shifter-Bi-Directional-Four-way-two-way-logic-level-transformation-module/32690066582.html?spm=2114.01010208.3.1.4UiFjw&amp;ws_ab_test=searchweb0_0,searchweb201602_2_10065_10068_433_434_10136_10137_10138_10060_10062_10056_10055_10054_302_10059_10099_10103_10102_10096_10052_10053_10050_10107_10051_10106_10084_10083_10080_10082_10081_10110_10111_10112_10113_10114_10078_10079_10073_10070_10122_10123_10126_10124-10052,searchweb201603_2,afswitch_1,ppcSwitch_2,single_sort_0_default&amp;btsid=2d93ce3f-f74c-4161-9f38-097c28963006&amp;algo_expid=bdd80749-9764-4c93-b02a-f81a907c14a7-0&amp;algo_pvid=bdd80749-9764-4c93-b02a-f81a907c14a7</t>
  </si>
  <si>
    <t>Logic level shifter Bi-Directional, 3V &lt;-&gt; 5V</t>
  </si>
  <si>
    <t>4 x 3001-3500mAh, 1,2V, rechargeable</t>
  </si>
  <si>
    <t>https://www.aliexpress.com/item/4pc-a-lot-Ni-MH-3800mAh-AA-Batteries-1-2V-AA-Rechargeable-Battery-NI-MH-battery/32704360029.html?spm=2114.01010208.3.10.R6glWO&amp;ws_ab_test=searchweb0_0,searchweb201602_2_10065_10068_10501_10503_433_10136_10137_10138_10060_10062_20501_20503_10056_10055_10054_302_10059_10099_10103_10102_10096_10052_10053_10050_10107_10051_10106_20517_20515_10084_10083_10080_10082_10081_10110_10111_10112_10113_10114_10078_10079_10073_10070_10122_10123_10126_10124-20503_20501_10503_10501_20517_20515,searchweb201603_2,afswitch_1,ppcSwitch_2,single_sort_0_default&amp;btsid=18ceac7f-9a2f-4eb0-a962-e6ceb9114138&amp;algo_expid=72f5795f-93c7-4280-9295-e9924e8648a0-1&amp;algo_pvid=72f5795f-93c7-4280-9295-e9924e8648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</si>
</sst>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9" x14ac:knownFonts="1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0"/>
      <color rgb="FF000000"/>
      <name val="Ubuntu"/>
      <family val="2"/>
    </font>
    <font>
      <sz val="11"/>
      <name val="Ubuntu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7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6" fillId="3" borderId="0" xfId="0" applyFont="1" applyFill="1" applyAlignment="1">
      <alignment vertical="top" wrapText="1"/>
    </xf>
    <xf numFmtId="0" fontId="16" fillId="3" borderId="0" xfId="0" applyFont="1" applyFill="1" applyAlignment="1">
      <alignment horizontal="center" vertical="top"/>
    </xf>
    <xf numFmtId="0" fontId="16" fillId="3" borderId="0" xfId="0" applyFont="1" applyFill="1" applyAlignment="1">
      <alignment horizontal="center" vertical="top" wrapText="1"/>
    </xf>
    <xf numFmtId="0" fontId="16" fillId="3" borderId="0" xfId="0" applyFont="1" applyFill="1" applyAlignment="1">
      <alignment horizontal="left" vertical="top"/>
    </xf>
    <xf numFmtId="0" fontId="16" fillId="5" borderId="0" xfId="0" applyFont="1" applyFill="1" applyAlignment="1">
      <alignment vertical="top" wrapText="1"/>
    </xf>
    <xf numFmtId="0" fontId="16" fillId="5" borderId="0" xfId="0" applyFont="1" applyFill="1" applyAlignment="1">
      <alignment horizontal="center" vertical="top" wrapText="1"/>
    </xf>
    <xf numFmtId="0" fontId="16" fillId="5" borderId="0" xfId="0" applyFont="1" applyFill="1" applyAlignment="1">
      <alignment horizontal="center" vertical="top"/>
    </xf>
    <xf numFmtId="0" fontId="17" fillId="0" borderId="1" xfId="0" applyFont="1" applyBorder="1" applyAlignment="1">
      <alignment horizontal="left"/>
    </xf>
    <xf numFmtId="0" fontId="8" fillId="3" borderId="0" xfId="0" applyFont="1" applyFill="1" applyAlignment="1">
      <alignment vertical="top"/>
    </xf>
    <xf numFmtId="0" fontId="16" fillId="5" borderId="0" xfId="0" applyFont="1" applyFill="1" applyAlignment="1">
      <alignment horizontal="left" vertical="top"/>
    </xf>
    <xf numFmtId="0" fontId="18" fillId="5" borderId="0" xfId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nl.ebay.be/itm/1-PCS-6-x-AA-Size-Cell-Battery-Holder-Box-9V-Case-With-Snap-Connector-Wire-Lead/181167620918?clk_rvr_id=1180569653643&amp;rmvSB=tru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workbookViewId="0">
      <selection activeCell="F15" sqref="F15"/>
    </sheetView>
  </sheetViews>
  <sheetFormatPr defaultColWidth="15.125" defaultRowHeight="15" customHeight="1" x14ac:dyDescent="0.2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">
      <c r="A5" s="2"/>
      <c r="B5" s="3" t="s">
        <v>3</v>
      </c>
      <c r="C5" s="72" t="s">
        <v>78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">
      <c r="A8" s="2"/>
      <c r="B8" s="3" t="s">
        <v>6</v>
      </c>
      <c r="C8" s="10">
        <f>BillOfMaterials!$E$26</f>
        <v>8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">
      <c r="A9" s="2"/>
      <c r="B9" s="3" t="s">
        <v>7</v>
      </c>
      <c r="C9" s="64">
        <f>BillOfMaterials!$J$26</f>
        <v>63.67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19">
        <v>1</v>
      </c>
      <c r="B15" s="65" t="s">
        <v>91</v>
      </c>
      <c r="C15" s="65" t="s">
        <v>92</v>
      </c>
      <c r="D15" s="67" t="s">
        <v>74</v>
      </c>
      <c r="E15" s="21">
        <v>1</v>
      </c>
      <c r="F15" s="68" t="s">
        <v>93</v>
      </c>
      <c r="G15" s="66" t="s">
        <v>74</v>
      </c>
      <c r="H15" s="66" t="s">
        <v>44</v>
      </c>
      <c r="I15" s="22">
        <v>6.34</v>
      </c>
      <c r="J15" s="61">
        <v>5.98</v>
      </c>
      <c r="K15" s="62">
        <v>5.98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5">
        <v>2</v>
      </c>
      <c r="B16" s="69" t="s">
        <v>75</v>
      </c>
      <c r="C16" s="69" t="s">
        <v>76</v>
      </c>
      <c r="D16" s="70" t="s">
        <v>74</v>
      </c>
      <c r="E16" s="27">
        <v>1</v>
      </c>
      <c r="F16" s="74" t="s">
        <v>77</v>
      </c>
      <c r="G16" s="71" t="s">
        <v>74</v>
      </c>
      <c r="H16" s="71" t="s">
        <v>44</v>
      </c>
      <c r="I16" s="28">
        <v>2.35</v>
      </c>
      <c r="J16" s="61">
        <v>2.2200000000000002</v>
      </c>
      <c r="K16" s="62">
        <v>2.2200000000000002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19">
        <v>3</v>
      </c>
      <c r="B17" s="65" t="s">
        <v>82</v>
      </c>
      <c r="C17" s="65" t="s">
        <v>79</v>
      </c>
      <c r="D17" s="67" t="s">
        <v>74</v>
      </c>
      <c r="E17" s="21">
        <v>1</v>
      </c>
      <c r="F17" s="66" t="s">
        <v>80</v>
      </c>
      <c r="G17" s="73" t="s">
        <v>81</v>
      </c>
      <c r="H17" s="66" t="s">
        <v>44</v>
      </c>
      <c r="I17" s="22">
        <v>41.5</v>
      </c>
      <c r="J17" s="61">
        <v>39.130000000000003</v>
      </c>
      <c r="K17" s="62">
        <v>39.130000000000003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5">
        <v>4</v>
      </c>
      <c r="B18" s="69" t="s">
        <v>83</v>
      </c>
      <c r="C18" s="69" t="s">
        <v>85</v>
      </c>
      <c r="D18" s="70" t="s">
        <v>74</v>
      </c>
      <c r="E18" s="27">
        <v>1</v>
      </c>
      <c r="F18" s="75" t="s">
        <v>84</v>
      </c>
      <c r="G18" s="71" t="s">
        <v>74</v>
      </c>
      <c r="H18" s="71" t="s">
        <v>44</v>
      </c>
      <c r="I18" s="28">
        <v>4.99</v>
      </c>
      <c r="J18" s="61">
        <v>4.72</v>
      </c>
      <c r="K18" s="62">
        <v>4.72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19">
        <v>5</v>
      </c>
      <c r="B19" s="65" t="s">
        <v>86</v>
      </c>
      <c r="C19" s="65" t="s">
        <v>87</v>
      </c>
      <c r="D19" s="67" t="s">
        <v>74</v>
      </c>
      <c r="E19" s="21">
        <v>1</v>
      </c>
      <c r="F19" s="68" t="s">
        <v>88</v>
      </c>
      <c r="G19" s="66" t="s">
        <v>74</v>
      </c>
      <c r="H19" s="66" t="s">
        <v>44</v>
      </c>
      <c r="I19" s="22">
        <v>2.1800000000000002</v>
      </c>
      <c r="J19" s="61">
        <v>2.06</v>
      </c>
      <c r="K19" s="62">
        <v>2.06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5">
        <v>6</v>
      </c>
      <c r="B20" s="69" t="s">
        <v>89</v>
      </c>
      <c r="C20" s="69" t="s">
        <v>96</v>
      </c>
      <c r="D20" s="70" t="s">
        <v>74</v>
      </c>
      <c r="E20" s="27">
        <v>2</v>
      </c>
      <c r="F20" s="74" t="s">
        <v>97</v>
      </c>
      <c r="G20" s="71" t="s">
        <v>74</v>
      </c>
      <c r="H20" s="71" t="s">
        <v>44</v>
      </c>
      <c r="I20" s="28">
        <v>3.83</v>
      </c>
      <c r="J20" s="61">
        <v>7.22</v>
      </c>
      <c r="K20" s="62">
        <v>7.22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19">
        <v>7</v>
      </c>
      <c r="B21" s="65" t="s">
        <v>90</v>
      </c>
      <c r="C21" s="65" t="s">
        <v>95</v>
      </c>
      <c r="D21" s="67" t="s">
        <v>74</v>
      </c>
      <c r="E21" s="21">
        <v>1</v>
      </c>
      <c r="F21" s="68" t="s">
        <v>94</v>
      </c>
      <c r="G21" s="66" t="s">
        <v>74</v>
      </c>
      <c r="H21" s="66" t="s">
        <v>44</v>
      </c>
      <c r="I21" s="22">
        <v>2.48</v>
      </c>
      <c r="J21" s="61">
        <v>2.34</v>
      </c>
      <c r="K21" s="62">
        <v>2.34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5"/>
      <c r="B22" s="26"/>
      <c r="C22" s="26"/>
      <c r="D22" s="26"/>
      <c r="E22" s="27"/>
      <c r="F22" s="27"/>
      <c r="G22" s="27"/>
      <c r="H22" s="27"/>
      <c r="I22" s="28"/>
      <c r="J22" s="61">
        <f>BillOfMaterials!$E22*BillOfMaterials!$I22</f>
        <v>0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19"/>
      <c r="B23" s="20"/>
      <c r="C23" s="20"/>
      <c r="D23" s="20"/>
      <c r="E23" s="21"/>
      <c r="F23" s="21"/>
      <c r="G23" s="21"/>
      <c r="H23" s="21"/>
      <c r="I23" s="22"/>
      <c r="J23" s="61">
        <f>BillOfMaterials!$E23*BillOfMaterials!$I23</f>
        <v>0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5"/>
      <c r="B24" s="26"/>
      <c r="C24" s="26"/>
      <c r="D24" s="26"/>
      <c r="E24" s="27"/>
      <c r="F24" s="27"/>
      <c r="G24" s="27"/>
      <c r="H24" s="27"/>
      <c r="I24" s="28"/>
      <c r="J24" s="61">
        <f>BillOfMaterials!$E24*BillOfMaterials!$I24</f>
        <v>0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19"/>
      <c r="B25" s="20"/>
      <c r="C25" s="20"/>
      <c r="D25" s="20"/>
      <c r="E25" s="21"/>
      <c r="F25" s="21"/>
      <c r="G25" s="21"/>
      <c r="H25" s="21"/>
      <c r="I25" s="22"/>
      <c r="J25" s="61">
        <f>BillOfMaterials!$E25*BillOfMaterials!$I25</f>
        <v>0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9"/>
      <c r="B26" s="29" t="s">
        <v>20</v>
      </c>
      <c r="C26" s="29"/>
      <c r="D26" s="29"/>
      <c r="E26" s="30">
        <f>SUBTOTAL(109,BillOfMaterials!$E$15:$E$25)</f>
        <v>8</v>
      </c>
      <c r="F26" s="30"/>
      <c r="G26" s="30"/>
      <c r="H26" s="30"/>
      <c r="I26" s="31"/>
      <c r="J26" s="63">
        <f>SUBTOTAL(109,BillOfMaterials!$J$15:$J$25)</f>
        <v>63.67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hyperlinks>
    <hyperlink ref="F18" r:id="rId1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B2" sqref="B2"/>
    </sheetView>
  </sheetViews>
  <sheetFormatPr defaultColWidth="15.125" defaultRowHeight="15" customHeight="1" x14ac:dyDescent="0.2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 x14ac:dyDescent="0.3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topLeftCell="A13" workbookViewId="0">
      <selection activeCell="L25" sqref="L25"/>
    </sheetView>
  </sheetViews>
  <sheetFormatPr defaultColWidth="15.125" defaultRowHeight="15" customHeight="1" x14ac:dyDescent="0.2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 x14ac:dyDescent="0.25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5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5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5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25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25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25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25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25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Vanbecelaere</dc:creator>
  <cp:lastModifiedBy>vincent vanbecelaere</cp:lastModifiedBy>
  <dcterms:created xsi:type="dcterms:W3CDTF">2017-03-10T20:33:55Z</dcterms:created>
  <dcterms:modified xsi:type="dcterms:W3CDTF">2017-03-11T19:10:58Z</dcterms:modified>
</cp:coreProperties>
</file>