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17" i="1" l="1"/>
  <c r="B27" i="1" l="1"/>
  <c r="B26" i="1"/>
  <c r="B23" i="1" l="1"/>
  <c r="B13" i="1" l="1"/>
  <c r="B16" i="1" s="1"/>
  <c r="B20" i="1" s="1"/>
  <c r="B12" i="1"/>
  <c r="B11" i="1"/>
  <c r="B15" i="1" s="1"/>
  <c r="B14" i="1" l="1"/>
  <c r="B30" i="1"/>
  <c r="B21" i="1"/>
  <c r="B31" i="1"/>
  <c r="B22" i="1"/>
  <c r="B32" i="1"/>
  <c r="B8" i="1"/>
</calcChain>
</file>

<file path=xl/sharedStrings.xml><?xml version="1.0" encoding="utf-8"?>
<sst xmlns="http://schemas.openxmlformats.org/spreadsheetml/2006/main" count="49" uniqueCount="39">
  <si>
    <t>x-Travel:</t>
  </si>
  <si>
    <t>y-Travel:</t>
  </si>
  <si>
    <t>z-Travel:</t>
  </si>
  <si>
    <t>mm</t>
  </si>
  <si>
    <t>Profile Type</t>
  </si>
  <si>
    <t>Amount</t>
  </si>
  <si>
    <t>Bed support frame x-direction</t>
  </si>
  <si>
    <t>Bed support frame y-direction</t>
  </si>
  <si>
    <t>Frame, x-direction</t>
  </si>
  <si>
    <t>Frame, z-direction</t>
  </si>
  <si>
    <t>Frame, y-direction</t>
  </si>
  <si>
    <t>Linear Rails &amp; Guides</t>
  </si>
  <si>
    <t>12mm</t>
  </si>
  <si>
    <t>z-Axis</t>
  </si>
  <si>
    <t>MGN12</t>
  </si>
  <si>
    <t>MGN9</t>
  </si>
  <si>
    <t>y-Axis</t>
  </si>
  <si>
    <t>x-Axis</t>
  </si>
  <si>
    <t>Site Panel</t>
  </si>
  <si>
    <t>Length [mm]</t>
  </si>
  <si>
    <t>Size [mm]</t>
  </si>
  <si>
    <t>Bottom</t>
  </si>
  <si>
    <t>Left &amp; Right</t>
  </si>
  <si>
    <t>Back</t>
  </si>
  <si>
    <t>Frame, z-direction, Stiffner</t>
  </si>
  <si>
    <t>mandatory</t>
  </si>
  <si>
    <t>recommended</t>
  </si>
  <si>
    <t>optional</t>
  </si>
  <si>
    <t>OUTPUT</t>
  </si>
  <si>
    <t>INPUT-Cell</t>
  </si>
  <si>
    <r>
      <rPr>
        <b/>
        <sz val="24"/>
        <color theme="1"/>
        <rFont val="Arial"/>
        <family val="2"/>
      </rPr>
      <t>CoreBot</t>
    </r>
    <r>
      <rPr>
        <b/>
        <sz val="24"/>
        <color theme="1"/>
        <rFont val="Calibri"/>
        <family val="2"/>
        <scheme val="minor"/>
      </rPr>
      <t xml:space="preserve"> 3D Printer</t>
    </r>
  </si>
  <si>
    <t>Spindle - TR10x2</t>
  </si>
  <si>
    <t>Built Plate</t>
  </si>
  <si>
    <r>
      <t xml:space="preserve">thickness </t>
    </r>
    <r>
      <rPr>
        <b/>
        <u/>
        <sz val="11"/>
        <color rgb="FF3F3F3F"/>
        <rFont val="Calibri"/>
        <family val="2"/>
        <scheme val="minor"/>
      </rPr>
      <t>&gt;</t>
    </r>
    <r>
      <rPr>
        <b/>
        <sz val="11"/>
        <color rgb="FF3F3F3F"/>
        <rFont val="Calibri"/>
        <family val="2"/>
        <scheme val="minor"/>
      </rPr>
      <t xml:space="preserve"> 8mm, precision milled</t>
    </r>
  </si>
  <si>
    <t>Aluminium Plate</t>
  </si>
  <si>
    <t>Silicone Heater</t>
  </si>
  <si>
    <t>consider safety regulations!!!</t>
  </si>
  <si>
    <t>(optional - tramming helper)</t>
  </si>
  <si>
    <t>for x-Rail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</si>
</sst>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u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3" borderId="2" xfId="2"/>
    <xf numFmtId="0" fontId="1" fillId="2" borderId="1" xfId="1"/>
    <xf numFmtId="0" fontId="3" fillId="3" borderId="1" xfId="3"/>
    <xf numFmtId="0" fontId="3" fillId="3" borderId="1" xfId="3" applyAlignment="1">
      <alignment horizontal="center"/>
    </xf>
    <xf numFmtId="0" fontId="2" fillId="3" borderId="2" xfId="2" applyAlignment="1">
      <alignment horizontal="center"/>
    </xf>
    <xf numFmtId="0" fontId="2" fillId="3" borderId="2" xfId="2" applyAlignment="1">
      <alignment horizontal="right"/>
    </xf>
    <xf numFmtId="0" fontId="2" fillId="3" borderId="2" xfId="2" applyAlignment="1">
      <alignment horizontal="left"/>
    </xf>
    <xf numFmtId="0" fontId="2" fillId="3" borderId="3" xfId="2" applyBorder="1" applyAlignment="1">
      <alignment horizontal="left"/>
    </xf>
    <xf numFmtId="0" fontId="2" fillId="3" borderId="4" xfId="2" applyBorder="1" applyAlignment="1">
      <alignment horizontal="left"/>
    </xf>
    <xf numFmtId="0" fontId="2" fillId="3" borderId="5" xfId="2" applyBorder="1" applyAlignment="1">
      <alignment horizontal="left"/>
    </xf>
    <xf numFmtId="0" fontId="2" fillId="3" borderId="2" xfId="2" applyAlignment="1">
      <alignment horizontal="left"/>
    </xf>
    <xf numFmtId="0" fontId="2" fillId="3" borderId="3" xfId="2" applyBorder="1" applyAlignment="1">
      <alignment horizontal="left"/>
    </xf>
    <xf numFmtId="0" fontId="2" fillId="3" borderId="4" xfId="2" applyBorder="1" applyAlignment="1">
      <alignment horizontal="left"/>
    </xf>
    <xf numFmtId="0" fontId="2" fillId="3" borderId="5" xfId="2" applyBorder="1" applyAlignment="1">
      <alignment horizontal="left"/>
    </xf>
    <xf numFmtId="0" fontId="2" fillId="3" borderId="3" xfId="2" applyBorder="1" applyAlignment="1">
      <alignment horizontal="left"/>
    </xf>
    <xf numFmtId="0" fontId="2" fillId="3" borderId="4" xfId="2" applyBorder="1" applyAlignment="1">
      <alignment horizontal="left"/>
    </xf>
    <xf numFmtId="0" fontId="2" fillId="3" borderId="5" xfId="2" applyBorder="1" applyAlignment="1">
      <alignment horizontal="left"/>
    </xf>
    <xf numFmtId="0" fontId="4" fillId="0" borderId="0" xfId="0" applyFont="1" applyAlignment="1">
      <alignment horizontal="center"/>
    </xf>
    <xf numFmtId="0" fontId="2" fillId="3" borderId="2" xfId="2" applyAlignment="1">
      <alignment horizontal="left"/>
    </xf>
  </cellXfs>
  <cellStyles count="4">
    <cellStyle name="Ausgabe" xfId="2" builtinId="21"/>
    <cellStyle name="Berechnung" xfId="3" builtinId="22"/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11" sqref="B11"/>
    </sheetView>
  </sheetViews>
  <sheetFormatPr baseColWidth="10" defaultRowHeight="15" x14ac:dyDescent="0.25"/>
  <cols>
    <col min="1" max="1" width="19.5703125" bestFit="1" customWidth="1"/>
    <col min="2" max="2" width="12.28515625" bestFit="1" customWidth="1"/>
  </cols>
  <sheetData>
    <row r="1" spans="1:6" ht="31.5" x14ac:dyDescent="0.5">
      <c r="A1" s="19" t="s">
        <v>30</v>
      </c>
      <c r="B1" s="19"/>
      <c r="C1" s="19"/>
      <c r="D1" s="19"/>
      <c r="E1" s="19"/>
      <c r="F1" s="19"/>
    </row>
    <row r="3" spans="1:6" x14ac:dyDescent="0.25">
      <c r="A3" s="2" t="s">
        <v>0</v>
      </c>
      <c r="B3" s="3">
        <v>500</v>
      </c>
      <c r="C3" s="2" t="s">
        <v>3</v>
      </c>
      <c r="E3" s="3" t="s">
        <v>29</v>
      </c>
    </row>
    <row r="4" spans="1:6" x14ac:dyDescent="0.25">
      <c r="A4" s="2" t="s">
        <v>1</v>
      </c>
      <c r="B4" s="3">
        <v>500</v>
      </c>
      <c r="C4" s="2" t="s">
        <v>3</v>
      </c>
      <c r="E4" s="4" t="s">
        <v>28</v>
      </c>
    </row>
    <row r="5" spans="1:6" x14ac:dyDescent="0.25">
      <c r="A5" s="2" t="s">
        <v>2</v>
      </c>
      <c r="B5" s="3">
        <v>500</v>
      </c>
      <c r="C5" s="2" t="s">
        <v>3</v>
      </c>
    </row>
    <row r="7" spans="1:6" x14ac:dyDescent="0.25">
      <c r="A7" s="2" t="s">
        <v>4</v>
      </c>
      <c r="B7" s="6" t="s">
        <v>19</v>
      </c>
      <c r="C7" s="6" t="s">
        <v>5</v>
      </c>
    </row>
    <row r="8" spans="1:6" ht="15" customHeight="1" x14ac:dyDescent="0.25">
      <c r="A8" s="2">
        <v>2020</v>
      </c>
      <c r="B8" s="5">
        <f>B11-5</f>
        <v>615</v>
      </c>
      <c r="C8" s="5">
        <v>2</v>
      </c>
      <c r="D8" s="16" t="s">
        <v>6</v>
      </c>
      <c r="E8" s="17"/>
      <c r="F8" s="18"/>
    </row>
    <row r="9" spans="1:6" x14ac:dyDescent="0.25">
      <c r="A9" s="2">
        <v>2020</v>
      </c>
      <c r="B9" s="5">
        <f>B12-200</f>
        <v>420</v>
      </c>
      <c r="C9" s="5">
        <v>2</v>
      </c>
      <c r="D9" s="16" t="s">
        <v>7</v>
      </c>
      <c r="E9" s="17"/>
      <c r="F9" s="18"/>
    </row>
    <row r="10" spans="1:6" x14ac:dyDescent="0.25">
      <c r="A10" s="2">
        <v>2020</v>
      </c>
      <c r="B10" s="5">
        <f>B11</f>
        <v>620</v>
      </c>
      <c r="C10" s="5">
        <v>1</v>
      </c>
      <c r="D10" s="13" t="s">
        <v>38</v>
      </c>
      <c r="E10" s="14"/>
      <c r="F10" s="15"/>
    </row>
    <row r="11" spans="1:6" x14ac:dyDescent="0.25">
      <c r="A11" s="2">
        <v>3030</v>
      </c>
      <c r="B11" s="5">
        <f>B3+120</f>
        <v>620</v>
      </c>
      <c r="C11" s="5">
        <v>4</v>
      </c>
      <c r="D11" s="16" t="s">
        <v>8</v>
      </c>
      <c r="E11" s="17"/>
      <c r="F11" s="18"/>
    </row>
    <row r="12" spans="1:6" x14ac:dyDescent="0.25">
      <c r="A12" s="2">
        <v>3030</v>
      </c>
      <c r="B12" s="5">
        <f>B4+120</f>
        <v>620</v>
      </c>
      <c r="C12" s="5">
        <v>6</v>
      </c>
      <c r="D12" s="16" t="s">
        <v>10</v>
      </c>
      <c r="E12" s="17"/>
      <c r="F12" s="18"/>
    </row>
    <row r="13" spans="1:6" x14ac:dyDescent="0.25">
      <c r="A13" s="2">
        <v>3030</v>
      </c>
      <c r="B13" s="5">
        <f>B5+210</f>
        <v>710</v>
      </c>
      <c r="C13" s="5">
        <v>2</v>
      </c>
      <c r="D13" s="16" t="s">
        <v>9</v>
      </c>
      <c r="E13" s="17"/>
      <c r="F13" s="18"/>
    </row>
    <row r="14" spans="1:6" x14ac:dyDescent="0.25">
      <c r="A14" s="2">
        <v>3030</v>
      </c>
      <c r="B14" s="5">
        <f>B13-60</f>
        <v>650</v>
      </c>
      <c r="C14" s="5">
        <v>1</v>
      </c>
      <c r="D14" s="16" t="s">
        <v>24</v>
      </c>
      <c r="E14" s="17"/>
      <c r="F14" s="18"/>
    </row>
    <row r="15" spans="1:6" x14ac:dyDescent="0.25">
      <c r="A15" s="2">
        <v>3060</v>
      </c>
      <c r="B15" s="5">
        <f>B11</f>
        <v>620</v>
      </c>
      <c r="C15" s="5">
        <v>1</v>
      </c>
      <c r="D15" s="16" t="s">
        <v>8</v>
      </c>
      <c r="E15" s="17"/>
      <c r="F15" s="18"/>
    </row>
    <row r="16" spans="1:6" x14ac:dyDescent="0.25">
      <c r="A16" s="2">
        <v>3060</v>
      </c>
      <c r="B16" s="5">
        <f>B13</f>
        <v>710</v>
      </c>
      <c r="C16" s="5">
        <v>2</v>
      </c>
      <c r="D16" s="16" t="s">
        <v>9</v>
      </c>
      <c r="E16" s="17"/>
      <c r="F16" s="18"/>
    </row>
    <row r="17" spans="1:6" x14ac:dyDescent="0.25">
      <c r="A17" s="2">
        <v>3030</v>
      </c>
      <c r="B17" s="5">
        <f>B11+4*60</f>
        <v>860</v>
      </c>
      <c r="C17" s="5">
        <v>1</v>
      </c>
      <c r="D17" s="12" t="s">
        <v>37</v>
      </c>
      <c r="E17" s="12"/>
      <c r="F17" s="12"/>
    </row>
    <row r="18" spans="1:6" x14ac:dyDescent="0.25">
      <c r="B18" s="1"/>
      <c r="C18" s="1"/>
    </row>
    <row r="19" spans="1:6" x14ac:dyDescent="0.25">
      <c r="A19" s="6" t="s">
        <v>11</v>
      </c>
      <c r="B19" s="6" t="s">
        <v>19</v>
      </c>
      <c r="C19" s="6" t="s">
        <v>5</v>
      </c>
    </row>
    <row r="20" spans="1:6" x14ac:dyDescent="0.25">
      <c r="A20" s="7" t="s">
        <v>12</v>
      </c>
      <c r="B20" s="5">
        <f>B16-80</f>
        <v>630</v>
      </c>
      <c r="C20" s="5">
        <v>4</v>
      </c>
      <c r="D20" s="16" t="s">
        <v>13</v>
      </c>
      <c r="E20" s="17"/>
      <c r="F20" s="18"/>
    </row>
    <row r="21" spans="1:6" x14ac:dyDescent="0.25">
      <c r="A21" s="7" t="s">
        <v>14</v>
      </c>
      <c r="B21" s="5">
        <f>B12-60</f>
        <v>560</v>
      </c>
      <c r="C21" s="5">
        <v>2</v>
      </c>
      <c r="D21" s="16" t="s">
        <v>16</v>
      </c>
      <c r="E21" s="17"/>
      <c r="F21" s="18"/>
    </row>
    <row r="22" spans="1:6" x14ac:dyDescent="0.25">
      <c r="A22" s="7" t="s">
        <v>15</v>
      </c>
      <c r="B22" s="5">
        <f>B11-10</f>
        <v>610</v>
      </c>
      <c r="C22" s="5">
        <v>1</v>
      </c>
      <c r="D22" s="16" t="s">
        <v>17</v>
      </c>
      <c r="E22" s="17"/>
      <c r="F22" s="18"/>
    </row>
    <row r="23" spans="1:6" x14ac:dyDescent="0.25">
      <c r="A23" s="7" t="s">
        <v>31</v>
      </c>
      <c r="B23" s="5">
        <f>B5+48</f>
        <v>548</v>
      </c>
      <c r="C23" s="5">
        <v>2</v>
      </c>
      <c r="D23" s="16" t="s">
        <v>13</v>
      </c>
      <c r="E23" s="17"/>
      <c r="F23" s="18"/>
    </row>
    <row r="25" spans="1:6" x14ac:dyDescent="0.25">
      <c r="A25" s="7" t="s">
        <v>32</v>
      </c>
      <c r="B25" s="6" t="s">
        <v>20</v>
      </c>
      <c r="C25" s="6" t="s">
        <v>5</v>
      </c>
    </row>
    <row r="26" spans="1:6" x14ac:dyDescent="0.25">
      <c r="A26" s="7" t="s">
        <v>34</v>
      </c>
      <c r="B26" s="5" t="str">
        <f>CONCATENATE(B3+20," x ",B4+20)</f>
        <v>520 x 520</v>
      </c>
      <c r="C26" s="5">
        <v>1</v>
      </c>
      <c r="D26" s="9" t="s">
        <v>33</v>
      </c>
      <c r="E26" s="10"/>
      <c r="F26" s="11"/>
    </row>
    <row r="27" spans="1:6" x14ac:dyDescent="0.25">
      <c r="A27" s="7" t="s">
        <v>35</v>
      </c>
      <c r="B27" s="5" t="str">
        <f>CONCATENATE(B3," x ",B4)</f>
        <v>500 x 500</v>
      </c>
      <c r="C27" s="5">
        <v>1</v>
      </c>
      <c r="D27" s="9" t="s">
        <v>36</v>
      </c>
      <c r="E27" s="10"/>
      <c r="F27" s="11"/>
    </row>
    <row r="28" spans="1:6" x14ac:dyDescent="0.25">
      <c r="B28" s="1"/>
      <c r="C28" s="1"/>
    </row>
    <row r="29" spans="1:6" x14ac:dyDescent="0.25">
      <c r="A29" s="8" t="s">
        <v>18</v>
      </c>
      <c r="B29" s="6" t="s">
        <v>20</v>
      </c>
      <c r="C29" s="6" t="s">
        <v>5</v>
      </c>
    </row>
    <row r="30" spans="1:6" x14ac:dyDescent="0.25">
      <c r="A30" s="7" t="s">
        <v>21</v>
      </c>
      <c r="B30" s="5" t="str">
        <f>CONCATENATE(B11+2*30," x ", B12+30+60)</f>
        <v>680 x 710</v>
      </c>
      <c r="C30" s="5">
        <v>1</v>
      </c>
      <c r="D30" s="20" t="s">
        <v>26</v>
      </c>
      <c r="E30" s="20"/>
      <c r="F30" s="20"/>
    </row>
    <row r="31" spans="1:6" x14ac:dyDescent="0.25">
      <c r="A31" s="7" t="s">
        <v>23</v>
      </c>
      <c r="B31" s="5" t="str">
        <f>CONCATENATE(B11+2*30," x ",B13)</f>
        <v>680 x 710</v>
      </c>
      <c r="C31" s="5">
        <v>1</v>
      </c>
      <c r="D31" s="20" t="s">
        <v>25</v>
      </c>
      <c r="E31" s="20"/>
      <c r="F31" s="20"/>
    </row>
    <row r="32" spans="1:6" x14ac:dyDescent="0.25">
      <c r="A32" s="7" t="s">
        <v>22</v>
      </c>
      <c r="B32" s="5" t="str">
        <f>CONCATENATE(B12+2*30," x ",B13)</f>
        <v>680 x 710</v>
      </c>
      <c r="C32" s="5">
        <v>2</v>
      </c>
      <c r="D32" s="20" t="s">
        <v>27</v>
      </c>
      <c r="E32" s="20"/>
      <c r="F32" s="20"/>
    </row>
  </sheetData>
  <mergeCells count="16">
    <mergeCell ref="D22:F22"/>
    <mergeCell ref="D14:F14"/>
    <mergeCell ref="D31:F31"/>
    <mergeCell ref="D30:F30"/>
    <mergeCell ref="D32:F32"/>
    <mergeCell ref="D15:F15"/>
    <mergeCell ref="D16:F16"/>
    <mergeCell ref="D23:F23"/>
    <mergeCell ref="D8:F8"/>
    <mergeCell ref="D20:F20"/>
    <mergeCell ref="D21:F21"/>
    <mergeCell ref="A1:F1"/>
    <mergeCell ref="D9:F9"/>
    <mergeCell ref="D11:F11"/>
    <mergeCell ref="D12:F12"/>
    <mergeCell ref="D13:F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BHM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Nitschke</dc:creator>
  <cp:lastModifiedBy>Maximilian Nitschke</cp:lastModifiedBy>
  <dcterms:created xsi:type="dcterms:W3CDTF">2018-10-25T11:54:59Z</dcterms:created>
  <dcterms:modified xsi:type="dcterms:W3CDTF">2018-11-29T12:33:47Z</dcterms:modified>
</cp:coreProperties>
</file>