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Progress" sheetId="1" r:id="rId3"/>
    <sheet state="visible" name="Sample 1" sheetId="2" r:id="rId4"/>
    <sheet state="visible" name="Sample 2" sheetId="3" r:id="rId5"/>
    <sheet state="visible" name="Sample 3" sheetId="4" r:id="rId6"/>
    <sheet state="visible" name="Sample 4" sheetId="5" r:id="rId7"/>
    <sheet state="visible" name="Sample 5" sheetId="6" r:id="rId8"/>
  </sheets>
  <definedNames/>
  <calcPr/>
</workbook>
</file>

<file path=xl/sharedStrings.xml><?xml version="1.0" encoding="utf-8"?>
<sst xmlns="http://schemas.openxmlformats.org/spreadsheetml/2006/main" count="147" uniqueCount="47">
  <si>
    <t>Cotton reinforced sample number</t>
  </si>
  <si>
    <t>Sample number: 2</t>
  </si>
  <si>
    <t>Date</t>
  </si>
  <si>
    <t>Sample number: 1</t>
  </si>
  <si>
    <t>Flexural modulus (MPa)</t>
  </si>
  <si>
    <t>Sample 1</t>
  </si>
  <si>
    <t>Notes: Pure nylon begins to creep at 0.2Kg, 20°c</t>
  </si>
  <si>
    <t>Notes: 1st proper go at nylon reinforced with cotton -&gt; begins to creep at 1Kg, 20°c</t>
  </si>
  <si>
    <t>Thickness, mm</t>
  </si>
  <si>
    <t>Flexural modulus</t>
  </si>
  <si>
    <t>Sample 3</t>
  </si>
  <si>
    <t>MPa</t>
  </si>
  <si>
    <t>Sample 4</t>
  </si>
  <si>
    <t>Width, mm</t>
  </si>
  <si>
    <t xml:space="preserve">Density </t>
  </si>
  <si>
    <t>Sample 5</t>
  </si>
  <si>
    <t>gcm-3</t>
  </si>
  <si>
    <t>Length (mm)</t>
  </si>
  <si>
    <t xml:space="preserve">Specific Modulus </t>
  </si>
  <si>
    <t>Gradient</t>
  </si>
  <si>
    <t>Mass (grams)</t>
  </si>
  <si>
    <t>Nozzle temperature</t>
  </si>
  <si>
    <t>Bed temperature</t>
  </si>
  <si>
    <t>print speed mm/s</t>
  </si>
  <si>
    <t>travel speed</t>
  </si>
  <si>
    <t>Layer thickness</t>
  </si>
  <si>
    <t>Infill density %</t>
  </si>
  <si>
    <t>Concentric</t>
  </si>
  <si>
    <t>Infill pattern</t>
  </si>
  <si>
    <t>Flow %</t>
  </si>
  <si>
    <t>Fan speed %</t>
  </si>
  <si>
    <t>Coats Cotton nr.50</t>
  </si>
  <si>
    <t>Fibre</t>
  </si>
  <si>
    <t>None</t>
  </si>
  <si>
    <t>Mass (Kg)</t>
  </si>
  <si>
    <t>Load (N)</t>
  </si>
  <si>
    <t>Deflection (x10-3 Inches)</t>
  </si>
  <si>
    <t>Deflection (mm)</t>
  </si>
  <si>
    <t>Sample number: 3</t>
  </si>
  <si>
    <t>Sample number: 4</t>
  </si>
  <si>
    <t>3rd proper go at cotton reinforced nylon, tests done at 20 degC, slightly higher flow and smallest layer height tested so far (20 layers of cotton). However layer adehsion may benefit from a higher nozzle temperature. Also use Repetier Host to see if I can slice STL with 100% concentric infill.</t>
  </si>
  <si>
    <t>Notes: 2nd proper go at nylon reinforced with cotton -&gt; used a lower layer height to try and increase cotton in matrix more layers (18), no top and bottom zig-zag layers to try and align cotton in longitudinal axis. Newly bought cotton so should have been dry (but not quite). software error causes printer to stop halfway for some reason? Flexural tests done at 28°C.</t>
  </si>
  <si>
    <t>Specific Modulus</t>
  </si>
  <si>
    <t>Coats Cotton nr.50 (new 450m reel bought white)</t>
  </si>
  <si>
    <t>Deflection (divisions)</t>
  </si>
  <si>
    <t>Sample number: 5</t>
  </si>
  <si>
    <t>4th cotton reinforced nylon trial, tests done at 20 degC, Using an infill line distance of 0.5mm to pack more cotton fibre into each layer (Found a hidden setting in Cura), However layer adehsion may benefit from a higher nozzle temperature (maybe 265°C but firmware needs to be modified and reflashed). 20 fibres across sample with instead of 14. Ran out of cotton mid-point hence a thinner sample because the print had to be stopped early . Also sample was wider than the design, most likely due to overextrusion (will reduce the flow to 75% or extrusion width to match infill line separation).</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</si>
</sst>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d/mm/yyyy"/>
  </numFmts>
  <fonts count="3">
    <font>
      <sz val="10.0"/>
      <color rgb="FF000000"/>
      <name val="Arial"/>
    </font>
    <font/>
    <font>
      <b/>
    </font>
  </fonts>
  <fills count="12">
    <fill>
      <patternFill patternType="none"/>
    </fill>
    <fill>
      <patternFill patternType="lightGray"/>
    </fill>
    <fill>
      <patternFill patternType="solid">
        <fgColor rgb="FF4A86E8"/>
        <bgColor rgb="FF4A86E8"/>
      </patternFill>
    </fill>
    <fill>
      <patternFill patternType="solid">
        <fgColor rgb="FFF4CCCC"/>
        <bgColor rgb="FFF4CCCC"/>
      </patternFill>
    </fill>
    <fill>
      <patternFill patternType="solid">
        <fgColor rgb="FFA4C2F4"/>
        <bgColor rgb="FFA4C2F4"/>
      </patternFill>
    </fill>
    <fill>
      <patternFill patternType="solid">
        <fgColor rgb="FFEAD1DC"/>
        <bgColor rgb="FFEAD1DC"/>
      </patternFill>
    </fill>
    <fill>
      <patternFill patternType="solid">
        <fgColor rgb="FFB6D7A8"/>
        <bgColor rgb="FFB6D7A8"/>
      </patternFill>
    </fill>
    <fill>
      <patternFill patternType="solid">
        <fgColor rgb="FF93C47D"/>
        <bgColor rgb="FF93C47D"/>
      </patternFill>
    </fill>
    <fill>
      <patternFill patternType="solid">
        <fgColor rgb="FFF1C232"/>
        <bgColor rgb="FFF1C232"/>
      </patternFill>
    </fill>
    <fill>
      <patternFill patternType="solid">
        <fgColor rgb="FFFFD966"/>
        <bgColor rgb="FFFFD966"/>
      </patternFill>
    </fill>
    <fill>
      <patternFill patternType="solid">
        <fgColor rgb="FFC9DAF8"/>
        <bgColor rgb="FFC9DAF8"/>
      </patternFill>
    </fill>
    <fill>
      <patternFill patternType="solid">
        <fgColor rgb="FFCFE2F3"/>
        <bgColor rgb="FFCFE2F3"/>
      </patternFill>
    </fill>
  </fills>
  <borders count="9">
    <border>
      <left/>
      <right/>
      <top/>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top/>
      <bottom/>
    </border>
    <border>
      <left/>
      <right style="thin">
        <color rgb="FF000000"/>
      </right>
      <top/>
      <bottom/>
    </border>
  </borders>
  <cellStyleXfs count="1">
    <xf borderId="0" fillId="0" fontId="0" numFmtId="0" applyAlignment="1" applyFont="1"/>
  </cellStyleXfs>
  <cellXfs count="32">
    <xf borderId="0" fillId="0" fontId="0" numFmtId="0" xfId="0" applyAlignment="1" applyFont="1">
      <alignment/>
    </xf>
    <xf borderId="0" fillId="2" fontId="1" numFmtId="0" xfId="0" applyAlignment="1" applyFill="1" applyFont="1">
      <alignment/>
    </xf>
    <xf borderId="0" fillId="3" fontId="2" numFmtId="0" xfId="0" applyAlignment="1" applyFill="1" applyFont="1">
      <alignment/>
    </xf>
    <xf borderId="0" fillId="0" fontId="1" numFmtId="164" xfId="0" applyAlignment="1" applyFont="1" applyNumberFormat="1">
      <alignment/>
    </xf>
    <xf borderId="0" fillId="2" fontId="1" numFmtId="1" xfId="0" applyAlignment="1" applyFont="1" applyNumberFormat="1">
      <alignment/>
    </xf>
    <xf borderId="0" fillId="0" fontId="1" numFmtId="0" xfId="0" applyAlignment="1" applyFont="1">
      <alignment/>
    </xf>
    <xf borderId="0" fillId="4" fontId="1" numFmtId="0" xfId="0" applyAlignment="1" applyFill="1" applyFont="1">
      <alignment/>
    </xf>
    <xf borderId="1" fillId="5" fontId="1" numFmtId="0" xfId="0" applyAlignment="1" applyBorder="1" applyFill="1" applyFont="1">
      <alignment/>
    </xf>
    <xf borderId="2" fillId="0" fontId="1" numFmtId="0" xfId="0" applyBorder="1" applyFont="1"/>
    <xf borderId="3" fillId="0" fontId="1" numFmtId="0" xfId="0" applyBorder="1" applyFont="1"/>
    <xf borderId="4" fillId="0" fontId="1" numFmtId="0" xfId="0" applyBorder="1" applyFont="1"/>
    <xf borderId="5" fillId="0" fontId="1" numFmtId="0" xfId="0" applyBorder="1" applyFont="1"/>
    <xf borderId="0" fillId="4" fontId="1" numFmtId="164" xfId="0" applyFont="1" applyNumberFormat="1"/>
    <xf borderId="6" fillId="0" fontId="1" numFmtId="0" xfId="0" applyBorder="1" applyFont="1"/>
    <xf borderId="0" fillId="6" fontId="1" numFmtId="0" xfId="0" applyAlignment="1" applyFill="1" applyFont="1">
      <alignment/>
    </xf>
    <xf borderId="0" fillId="7" fontId="2" numFmtId="0" xfId="0" applyAlignment="1" applyFill="1" applyFont="1">
      <alignment/>
    </xf>
    <xf borderId="0" fillId="8" fontId="2" numFmtId="0" xfId="0" applyAlignment="1" applyFill="1" applyFont="1">
      <alignment/>
    </xf>
    <xf borderId="0" fillId="4" fontId="1" numFmtId="1" xfId="0" applyFont="1" applyNumberFormat="1"/>
    <xf borderId="0" fillId="9" fontId="1" numFmtId="0" xfId="0" applyFill="1" applyFont="1"/>
    <xf borderId="0" fillId="9" fontId="1" numFmtId="0" xfId="0" applyAlignment="1" applyFont="1">
      <alignment/>
    </xf>
    <xf borderId="0" fillId="8" fontId="1" numFmtId="0" xfId="0" applyAlignment="1" applyFont="1">
      <alignment/>
    </xf>
    <xf borderId="0" fillId="0" fontId="1" numFmtId="1" xfId="0" applyFont="1" applyNumberFormat="1"/>
    <xf borderId="0" fillId="4" fontId="2" numFmtId="0" xfId="0" applyAlignment="1" applyFont="1">
      <alignment/>
    </xf>
    <xf borderId="0" fillId="10" fontId="1" numFmtId="0" xfId="0" applyAlignment="1" applyFill="1" applyFont="1">
      <alignment/>
    </xf>
    <xf borderId="0" fillId="11" fontId="1" numFmtId="0" xfId="0" applyAlignment="1" applyFill="1" applyFont="1">
      <alignment/>
    </xf>
    <xf borderId="0" fillId="10" fontId="1" numFmtId="0" xfId="0" applyFont="1"/>
    <xf borderId="0" fillId="11" fontId="1" numFmtId="0" xfId="0" applyFont="1"/>
    <xf borderId="1" fillId="5" fontId="1" numFmtId="0" xfId="0" applyAlignment="1" applyBorder="1" applyFont="1">
      <alignment wrapText="1"/>
    </xf>
    <xf borderId="7" fillId="0" fontId="1" numFmtId="0" xfId="0" applyBorder="1" applyFont="1"/>
    <xf borderId="8" fillId="0" fontId="1" numFmtId="0" xfId="0" applyBorder="1" applyFont="1"/>
    <xf borderId="1" fillId="5" fontId="1" numFmtId="0" xfId="0" applyAlignment="1" applyBorder="1" applyFont="1">
      <alignment horizontal="left" wrapText="1"/>
    </xf>
    <xf borderId="0" fillId="0" fontId="1"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600">
                <a:solidFill>
                  <a:srgbClr val="000000"/>
                </a:solidFill>
              </a:defRPr>
            </a:pPr>
            <a:r>
              <a:t>Flexural modulus vs Date</a:t>
            </a:r>
          </a:p>
        </c:rich>
      </c:tx>
      <c:overlay val="0"/>
    </c:title>
    <c:plotArea>
      <c:layout/>
      <c:areaChart>
        <c:grouping val="stacked"/>
        <c:ser>
          <c:idx val="0"/>
          <c:order val="0"/>
          <c:tx>
            <c:strRef>
              <c:f>Progress!$C$1</c:f>
            </c:strRef>
          </c:tx>
          <c:spPr>
            <a:solidFill>
              <a:srgbClr val="3366CC">
                <a:alpha val="80000"/>
              </a:srgbClr>
            </a:solidFill>
            <a:ln cmpd="sng" w="25400">
              <a:solidFill>
                <a:srgbClr val="3366CC"/>
              </a:solidFill>
            </a:ln>
          </c:spPr>
          <c:cat>
            <c:strRef>
              <c:f>Progress!$B$2:$B$5</c:f>
            </c:strRef>
          </c:cat>
          <c:val>
            <c:numRef>
              <c:f>Progress!$C$2:$C$5</c:f>
            </c:numRef>
          </c:val>
        </c:ser>
        <c:axId val="1763602998"/>
        <c:axId val="406279289"/>
      </c:areaChart>
      <c:catAx>
        <c:axId val="1763602998"/>
        <c:scaling>
          <c:orientation val="minMax"/>
        </c:scaling>
        <c:delete val="0"/>
        <c:axPos val="b"/>
        <c:title>
          <c:tx>
            <c:rich>
              <a:bodyPr/>
              <a:lstStyle/>
              <a:p>
                <a:pPr lvl="0">
                  <a:defRPr/>
                </a:pPr>
                <a:r>
                  <a:t>Date</a:t>
                </a:r>
              </a:p>
            </c:rich>
          </c:tx>
          <c:overlay val="0"/>
        </c:title>
        <c:txPr>
          <a:bodyPr/>
          <a:lstStyle/>
          <a:p>
            <a:pPr lvl="0">
              <a:defRPr/>
            </a:pPr>
          </a:p>
        </c:txPr>
        <c:crossAx val="406279289"/>
      </c:catAx>
      <c:valAx>
        <c:axId val="406279289"/>
        <c:scaling>
          <c:orientation val="minMax"/>
        </c:scaling>
        <c:delete val="0"/>
        <c:axPos val="l"/>
        <c:majorGridlines>
          <c:spPr>
            <a:ln>
              <a:solidFill>
                <a:srgbClr val="B7B7B7"/>
              </a:solidFill>
            </a:ln>
          </c:spPr>
        </c:majorGridlines>
        <c:title>
          <c:tx>
            <c:rich>
              <a:bodyPr/>
              <a:lstStyle/>
              <a:p>
                <a:pPr lvl="0">
                  <a:defRPr/>
                </a:pPr>
                <a:r>
                  <a:t>Flexural modulus (MPa)</a:t>
                </a:r>
              </a:p>
            </c:rich>
          </c:tx>
          <c:overlay val="0"/>
        </c:title>
        <c:numFmt formatCode="General" sourceLinked="1"/>
        <c:tickLblPos val="nextTo"/>
        <c:spPr>
          <a:ln w="47625">
            <a:noFill/>
          </a:ln>
        </c:spPr>
        <c:txPr>
          <a:bodyPr/>
          <a:lstStyle/>
          <a:p>
            <a:pPr lvl="0">
              <a:defRPr/>
            </a:pPr>
          </a:p>
        </c:txPr>
        <c:crossAx val="1763602998"/>
      </c:valAx>
    </c:plotArea>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600">
                <a:solidFill>
                  <a:srgbClr val="000000"/>
                </a:solidFill>
              </a:defRPr>
            </a:pPr>
            <a:r>
              <a:t>Deflection (mm) versus Load (N)</a:t>
            </a:r>
          </a:p>
        </c:rich>
      </c:tx>
      <c:overlay val="0"/>
    </c:title>
    <c:plotArea>
      <c:layout/>
      <c:scatterChart>
        <c:scatterStyle val="lineMarker"/>
        <c:varyColors val="0"/>
        <c:ser>
          <c:idx val="0"/>
          <c:order val="0"/>
          <c:tx>
            <c:strRef>
              <c:f>'Sample 1'!$B$22</c:f>
            </c:strRef>
          </c:tx>
          <c:spPr>
            <a:ln w="47625">
              <a:noFill/>
            </a:ln>
          </c:spPr>
          <c:marker>
            <c:symbol val="circle"/>
            <c:size val="7"/>
            <c:spPr>
              <a:solidFill>
                <a:srgbClr val="3366CC"/>
              </a:solidFill>
              <a:ln cmpd="sng">
                <a:solidFill>
                  <a:srgbClr val="3366CC"/>
                </a:solidFill>
              </a:ln>
            </c:spPr>
          </c:marker>
          <c:trendline>
            <c:name/>
            <c:spPr>
              <a:ln w="19050">
                <a:solidFill>
                  <a:srgbClr val="3366CC">
                    <a:alpha val="40000"/>
                  </a:srgbClr>
                </a:solidFill>
              </a:ln>
            </c:spPr>
            <c:trendlineType val="linear"/>
            <c:dispRSqr val="0"/>
            <c:dispEq val="1"/>
          </c:trendline>
          <c:xVal>
            <c:numRef>
              <c:f>'Sample 1'!$D$23:$D$27</c:f>
            </c:numRef>
          </c:xVal>
          <c:yVal>
            <c:numRef>
              <c:f>'Sample 1'!$B$23:$B$27</c:f>
            </c:numRef>
          </c:yVal>
        </c:ser>
        <c:dLbls>
          <c:showLegendKey val="0"/>
          <c:showVal val="0"/>
          <c:showCatName val="0"/>
          <c:showSerName val="0"/>
          <c:showPercent val="0"/>
          <c:showBubbleSize val="0"/>
        </c:dLbls>
        <c:axId val="224183760"/>
        <c:axId val="699156849"/>
      </c:scatterChart>
      <c:valAx>
        <c:axId val="224183760"/>
        <c:scaling>
          <c:orientation val="minMax"/>
        </c:scaling>
        <c:delete val="0"/>
        <c:axPos val="b"/>
        <c:majorGridlines>
          <c:spPr>
            <a:ln>
              <a:solidFill>
                <a:srgbClr val="B7B7B7"/>
              </a:solidFill>
            </a:ln>
          </c:spPr>
        </c:majorGridlines>
        <c:title>
          <c:tx>
            <c:rich>
              <a:bodyPr/>
              <a:lstStyle/>
              <a:p>
                <a:pPr lvl="0">
                  <a:defRPr/>
                </a:pPr>
                <a:r>
                  <a:t>Deflection (mm)</a:t>
                </a:r>
              </a:p>
            </c:rich>
          </c:tx>
          <c:overlay val="0"/>
        </c:title>
        <c:numFmt formatCode="General" sourceLinked="1"/>
        <c:tickLblPos val="nextTo"/>
        <c:spPr>
          <a:ln w="47625">
            <a:noFill/>
          </a:ln>
        </c:spPr>
        <c:txPr>
          <a:bodyPr/>
          <a:lstStyle/>
          <a:p>
            <a:pPr lvl="0">
              <a:defRPr/>
            </a:pPr>
          </a:p>
        </c:txPr>
        <c:crossAx val="699156849"/>
      </c:valAx>
      <c:valAx>
        <c:axId val="699156849"/>
        <c:scaling>
          <c:orientation val="minMax"/>
        </c:scaling>
        <c:delete val="0"/>
        <c:axPos val="l"/>
        <c:majorGridlines>
          <c:spPr>
            <a:ln>
              <a:solidFill>
                <a:srgbClr val="B7B7B7"/>
              </a:solidFill>
            </a:ln>
          </c:spPr>
        </c:majorGridlines>
        <c:title>
          <c:tx>
            <c:rich>
              <a:bodyPr/>
              <a:lstStyle/>
              <a:p>
                <a:pPr lvl="0">
                  <a:defRPr/>
                </a:pPr>
                <a:r>
                  <a:t>Load (N)</a:t>
                </a:r>
              </a:p>
            </c:rich>
          </c:tx>
          <c:overlay val="0"/>
        </c:title>
        <c:numFmt formatCode="General" sourceLinked="1"/>
        <c:tickLblPos val="nextTo"/>
        <c:spPr>
          <a:ln w="47625">
            <a:noFill/>
          </a:ln>
        </c:spPr>
        <c:txPr>
          <a:bodyPr/>
          <a:lstStyle/>
          <a:p>
            <a:pPr lvl="0">
              <a:defRPr/>
            </a:pPr>
          </a:p>
        </c:txPr>
        <c:crossAx val="224183760"/>
      </c:valAx>
    </c:plotArea>
    <c:legend>
      <c:legendPos val="r"/>
      <c:overlay val="0"/>
    </c:legend>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600">
                <a:solidFill>
                  <a:srgbClr val="000000"/>
                </a:solidFill>
              </a:defRPr>
            </a:pPr>
            <a:r>
              <a:t>Deflection (mm) versus Load (N)</a:t>
            </a:r>
          </a:p>
        </c:rich>
      </c:tx>
      <c:overlay val="0"/>
    </c:title>
    <c:plotArea>
      <c:layout/>
      <c:scatterChart>
        <c:scatterStyle val="lineMarker"/>
        <c:varyColors val="0"/>
        <c:ser>
          <c:idx val="0"/>
          <c:order val="0"/>
          <c:tx>
            <c:strRef>
              <c:f>'Sample 2'!$B$22</c:f>
            </c:strRef>
          </c:tx>
          <c:spPr>
            <a:ln w="47625">
              <a:noFill/>
            </a:ln>
          </c:spPr>
          <c:marker>
            <c:symbol val="circle"/>
            <c:size val="7"/>
            <c:spPr>
              <a:solidFill>
                <a:srgbClr val="3366CC"/>
              </a:solidFill>
              <a:ln cmpd="sng">
                <a:solidFill>
                  <a:srgbClr val="3366CC"/>
                </a:solidFill>
              </a:ln>
            </c:spPr>
          </c:marker>
          <c:trendline>
            <c:name/>
            <c:spPr>
              <a:ln w="19050">
                <a:solidFill>
                  <a:srgbClr val="3366CC">
                    <a:alpha val="40000"/>
                  </a:srgbClr>
                </a:solidFill>
              </a:ln>
            </c:spPr>
            <c:trendlineType val="linear"/>
            <c:dispRSqr val="0"/>
            <c:dispEq val="1"/>
          </c:trendline>
          <c:xVal>
            <c:numRef>
              <c:f>'Sample 2'!$D$23:$D$27</c:f>
            </c:numRef>
          </c:xVal>
          <c:yVal>
            <c:numRef>
              <c:f>'Sample 2'!$B$23:$B$27</c:f>
            </c:numRef>
          </c:yVal>
        </c:ser>
        <c:dLbls>
          <c:showLegendKey val="0"/>
          <c:showVal val="0"/>
          <c:showCatName val="0"/>
          <c:showSerName val="0"/>
          <c:showPercent val="0"/>
          <c:showBubbleSize val="0"/>
        </c:dLbls>
        <c:axId val="1631530208"/>
        <c:axId val="145294652"/>
      </c:scatterChart>
      <c:valAx>
        <c:axId val="1631530208"/>
        <c:scaling>
          <c:orientation val="minMax"/>
        </c:scaling>
        <c:delete val="0"/>
        <c:axPos val="b"/>
        <c:majorGridlines>
          <c:spPr>
            <a:ln>
              <a:solidFill>
                <a:srgbClr val="B7B7B7"/>
              </a:solidFill>
            </a:ln>
          </c:spPr>
        </c:majorGridlines>
        <c:title>
          <c:tx>
            <c:rich>
              <a:bodyPr/>
              <a:lstStyle/>
              <a:p>
                <a:pPr lvl="0">
                  <a:defRPr/>
                </a:pPr>
                <a:r>
                  <a:t>Deflection (mm)</a:t>
                </a:r>
              </a:p>
            </c:rich>
          </c:tx>
          <c:overlay val="0"/>
        </c:title>
        <c:numFmt formatCode="General" sourceLinked="1"/>
        <c:tickLblPos val="nextTo"/>
        <c:spPr>
          <a:ln w="47625">
            <a:noFill/>
          </a:ln>
        </c:spPr>
        <c:txPr>
          <a:bodyPr/>
          <a:lstStyle/>
          <a:p>
            <a:pPr lvl="0">
              <a:defRPr/>
            </a:pPr>
          </a:p>
        </c:txPr>
        <c:crossAx val="145294652"/>
      </c:valAx>
      <c:valAx>
        <c:axId val="145294652"/>
        <c:scaling>
          <c:orientation val="minMax"/>
        </c:scaling>
        <c:delete val="0"/>
        <c:axPos val="l"/>
        <c:majorGridlines>
          <c:spPr>
            <a:ln>
              <a:solidFill>
                <a:srgbClr val="B7B7B7"/>
              </a:solidFill>
            </a:ln>
          </c:spPr>
        </c:majorGridlines>
        <c:title>
          <c:tx>
            <c:rich>
              <a:bodyPr/>
              <a:lstStyle/>
              <a:p>
                <a:pPr lvl="0">
                  <a:defRPr/>
                </a:pPr>
                <a:r>
                  <a:t>Load (N)</a:t>
                </a:r>
              </a:p>
            </c:rich>
          </c:tx>
          <c:overlay val="0"/>
        </c:title>
        <c:numFmt formatCode="General" sourceLinked="1"/>
        <c:tickLblPos val="nextTo"/>
        <c:spPr>
          <a:ln w="47625">
            <a:noFill/>
          </a:ln>
        </c:spPr>
        <c:txPr>
          <a:bodyPr/>
          <a:lstStyle/>
          <a:p>
            <a:pPr lvl="0">
              <a:defRPr/>
            </a:pPr>
          </a:p>
        </c:txPr>
        <c:crossAx val="1631530208"/>
      </c:valAx>
    </c:plotArea>
    <c:legend>
      <c:legendPos val="r"/>
      <c:overlay val="0"/>
    </c:legend>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600">
                <a:solidFill>
                  <a:srgbClr val="000000"/>
                </a:solidFill>
              </a:defRPr>
            </a:pPr>
            <a:r>
              <a:t>Deflection (mm) versus Load (N)</a:t>
            </a:r>
          </a:p>
        </c:rich>
      </c:tx>
      <c:overlay val="0"/>
    </c:title>
    <c:plotArea>
      <c:layout/>
      <c:scatterChart>
        <c:scatterStyle val="lineMarker"/>
        <c:varyColors val="0"/>
        <c:ser>
          <c:idx val="0"/>
          <c:order val="0"/>
          <c:tx>
            <c:strRef>
              <c:f>'Sample 3'!$B$22</c:f>
            </c:strRef>
          </c:tx>
          <c:spPr>
            <a:ln w="47625">
              <a:noFill/>
            </a:ln>
          </c:spPr>
          <c:marker>
            <c:symbol val="circle"/>
            <c:size val="7"/>
            <c:spPr>
              <a:solidFill>
                <a:srgbClr val="3366CC"/>
              </a:solidFill>
              <a:ln cmpd="sng">
                <a:solidFill>
                  <a:srgbClr val="3366CC"/>
                </a:solidFill>
              </a:ln>
            </c:spPr>
          </c:marker>
          <c:trendline>
            <c:name/>
            <c:spPr>
              <a:ln w="19050">
                <a:solidFill>
                  <a:srgbClr val="3366CC">
                    <a:alpha val="40000"/>
                  </a:srgbClr>
                </a:solidFill>
              </a:ln>
            </c:spPr>
            <c:trendlineType val="linear"/>
            <c:dispRSqr val="0"/>
            <c:dispEq val="1"/>
          </c:trendline>
          <c:xVal>
            <c:numRef>
              <c:f>'Sample 3'!$D$23:$D$31</c:f>
            </c:numRef>
          </c:xVal>
          <c:yVal>
            <c:numRef>
              <c:f>'Sample 3'!$B$23:$B$31</c:f>
            </c:numRef>
          </c:yVal>
        </c:ser>
        <c:dLbls>
          <c:showLegendKey val="0"/>
          <c:showVal val="0"/>
          <c:showCatName val="0"/>
          <c:showSerName val="0"/>
          <c:showPercent val="0"/>
          <c:showBubbleSize val="0"/>
        </c:dLbls>
        <c:axId val="995810884"/>
        <c:axId val="589287998"/>
      </c:scatterChart>
      <c:valAx>
        <c:axId val="995810884"/>
        <c:scaling>
          <c:orientation val="minMax"/>
        </c:scaling>
        <c:delete val="0"/>
        <c:axPos val="b"/>
        <c:majorGridlines>
          <c:spPr>
            <a:ln>
              <a:solidFill>
                <a:srgbClr val="B7B7B7"/>
              </a:solidFill>
            </a:ln>
          </c:spPr>
        </c:majorGridlines>
        <c:title>
          <c:tx>
            <c:rich>
              <a:bodyPr/>
              <a:lstStyle/>
              <a:p>
                <a:pPr lvl="0">
                  <a:defRPr/>
                </a:pPr>
                <a:r>
                  <a:t>Deflection (mm)</a:t>
                </a:r>
              </a:p>
            </c:rich>
          </c:tx>
          <c:overlay val="0"/>
        </c:title>
        <c:numFmt formatCode="General" sourceLinked="1"/>
        <c:tickLblPos val="nextTo"/>
        <c:spPr>
          <a:ln w="47625">
            <a:noFill/>
          </a:ln>
        </c:spPr>
        <c:txPr>
          <a:bodyPr/>
          <a:lstStyle/>
          <a:p>
            <a:pPr lvl="0">
              <a:defRPr/>
            </a:pPr>
          </a:p>
        </c:txPr>
        <c:crossAx val="589287998"/>
      </c:valAx>
      <c:valAx>
        <c:axId val="589287998"/>
        <c:scaling>
          <c:orientation val="minMax"/>
        </c:scaling>
        <c:delete val="0"/>
        <c:axPos val="l"/>
        <c:majorGridlines>
          <c:spPr>
            <a:ln>
              <a:solidFill>
                <a:srgbClr val="B7B7B7"/>
              </a:solidFill>
            </a:ln>
          </c:spPr>
        </c:majorGridlines>
        <c:title>
          <c:tx>
            <c:rich>
              <a:bodyPr/>
              <a:lstStyle/>
              <a:p>
                <a:pPr lvl="0">
                  <a:defRPr/>
                </a:pPr>
                <a:r>
                  <a:t>Load (N)</a:t>
                </a:r>
              </a:p>
            </c:rich>
          </c:tx>
          <c:overlay val="0"/>
        </c:title>
        <c:numFmt formatCode="General" sourceLinked="1"/>
        <c:tickLblPos val="nextTo"/>
        <c:spPr>
          <a:ln w="47625">
            <a:noFill/>
          </a:ln>
        </c:spPr>
        <c:txPr>
          <a:bodyPr/>
          <a:lstStyle/>
          <a:p>
            <a:pPr lvl="0">
              <a:defRPr/>
            </a:pPr>
          </a:p>
        </c:txPr>
        <c:crossAx val="995810884"/>
      </c:valAx>
    </c:plotArea>
    <c:legend>
      <c:legendPos val="r"/>
      <c:overlay val="0"/>
    </c:legend>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600">
                <a:solidFill>
                  <a:srgbClr val="000000"/>
                </a:solidFill>
              </a:defRPr>
            </a:pPr>
            <a:r>
              <a:t>Deflection (mm) versus Load (N)</a:t>
            </a:r>
          </a:p>
        </c:rich>
      </c:tx>
      <c:overlay val="0"/>
    </c:title>
    <c:plotArea>
      <c:layout/>
      <c:scatterChart>
        <c:scatterStyle val="lineMarker"/>
        <c:varyColors val="0"/>
        <c:ser>
          <c:idx val="0"/>
          <c:order val="0"/>
          <c:tx>
            <c:strRef>
              <c:f>'Sample 4'!$B$22</c:f>
            </c:strRef>
          </c:tx>
          <c:spPr>
            <a:ln w="47625">
              <a:noFill/>
            </a:ln>
          </c:spPr>
          <c:marker>
            <c:symbol val="circle"/>
            <c:size val="7"/>
            <c:spPr>
              <a:solidFill>
                <a:srgbClr val="3366CC"/>
              </a:solidFill>
              <a:ln cmpd="sng">
                <a:solidFill>
                  <a:srgbClr val="3366CC"/>
                </a:solidFill>
              </a:ln>
            </c:spPr>
          </c:marker>
          <c:trendline>
            <c:name/>
            <c:spPr>
              <a:ln w="19050">
                <a:solidFill>
                  <a:srgbClr val="3366CC">
                    <a:alpha val="40000"/>
                  </a:srgbClr>
                </a:solidFill>
              </a:ln>
            </c:spPr>
            <c:trendlineType val="linear"/>
            <c:dispRSqr val="0"/>
            <c:dispEq val="1"/>
          </c:trendline>
          <c:xVal>
            <c:numRef>
              <c:f>'Sample 4'!$D$23:$D$30</c:f>
            </c:numRef>
          </c:xVal>
          <c:yVal>
            <c:numRef>
              <c:f>'Sample 4'!$B$23:$B$30</c:f>
            </c:numRef>
          </c:yVal>
        </c:ser>
        <c:dLbls>
          <c:showLegendKey val="0"/>
          <c:showVal val="0"/>
          <c:showCatName val="0"/>
          <c:showSerName val="0"/>
          <c:showPercent val="0"/>
          <c:showBubbleSize val="0"/>
        </c:dLbls>
        <c:axId val="921784215"/>
        <c:axId val="1952763864"/>
      </c:scatterChart>
      <c:valAx>
        <c:axId val="921784215"/>
        <c:scaling>
          <c:orientation val="minMax"/>
        </c:scaling>
        <c:delete val="0"/>
        <c:axPos val="b"/>
        <c:majorGridlines>
          <c:spPr>
            <a:ln>
              <a:solidFill>
                <a:srgbClr val="B7B7B7"/>
              </a:solidFill>
            </a:ln>
          </c:spPr>
        </c:majorGridlines>
        <c:title>
          <c:tx>
            <c:rich>
              <a:bodyPr/>
              <a:lstStyle/>
              <a:p>
                <a:pPr lvl="0">
                  <a:defRPr/>
                </a:pPr>
                <a:r>
                  <a:t>Deflection (mm)</a:t>
                </a:r>
              </a:p>
            </c:rich>
          </c:tx>
          <c:overlay val="0"/>
        </c:title>
        <c:numFmt formatCode="General" sourceLinked="1"/>
        <c:tickLblPos val="nextTo"/>
        <c:spPr>
          <a:ln w="47625">
            <a:noFill/>
          </a:ln>
        </c:spPr>
        <c:txPr>
          <a:bodyPr/>
          <a:lstStyle/>
          <a:p>
            <a:pPr lvl="0">
              <a:defRPr/>
            </a:pPr>
          </a:p>
        </c:txPr>
        <c:crossAx val="1952763864"/>
      </c:valAx>
      <c:valAx>
        <c:axId val="1952763864"/>
        <c:scaling>
          <c:orientation val="minMax"/>
        </c:scaling>
        <c:delete val="0"/>
        <c:axPos val="l"/>
        <c:majorGridlines>
          <c:spPr>
            <a:ln>
              <a:solidFill>
                <a:srgbClr val="B7B7B7"/>
              </a:solidFill>
            </a:ln>
          </c:spPr>
        </c:majorGridlines>
        <c:title>
          <c:tx>
            <c:rich>
              <a:bodyPr/>
              <a:lstStyle/>
              <a:p>
                <a:pPr lvl="0">
                  <a:defRPr/>
                </a:pPr>
                <a:r>
                  <a:t>Load (N)</a:t>
                </a:r>
              </a:p>
            </c:rich>
          </c:tx>
          <c:overlay val="0"/>
        </c:title>
        <c:numFmt formatCode="General" sourceLinked="1"/>
        <c:tickLblPos val="nextTo"/>
        <c:spPr>
          <a:ln w="47625">
            <a:noFill/>
          </a:ln>
        </c:spPr>
        <c:txPr>
          <a:bodyPr/>
          <a:lstStyle/>
          <a:p>
            <a:pPr lvl="0">
              <a:defRPr/>
            </a:pPr>
          </a:p>
        </c:txPr>
        <c:crossAx val="921784215"/>
      </c:valAx>
    </c:plotArea>
    <c:legend>
      <c:legendPos val="r"/>
      <c:overlay val="0"/>
    </c:legend>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600">
                <a:solidFill>
                  <a:srgbClr val="000000"/>
                </a:solidFill>
              </a:defRPr>
            </a:pPr>
            <a:r>
              <a:t>Deflection (mm) versus Load (N)</a:t>
            </a:r>
          </a:p>
        </c:rich>
      </c:tx>
      <c:overlay val="0"/>
    </c:title>
    <c:plotArea>
      <c:layout/>
      <c:scatterChart>
        <c:scatterStyle val="lineMarker"/>
        <c:varyColors val="0"/>
        <c:ser>
          <c:idx val="0"/>
          <c:order val="0"/>
          <c:tx>
            <c:strRef>
              <c:f>'Sample 5'!$B$22</c:f>
            </c:strRef>
          </c:tx>
          <c:spPr>
            <a:ln w="47625">
              <a:noFill/>
            </a:ln>
          </c:spPr>
          <c:marker>
            <c:symbol val="circle"/>
            <c:size val="7"/>
            <c:spPr>
              <a:solidFill>
                <a:srgbClr val="3366CC"/>
              </a:solidFill>
              <a:ln cmpd="sng">
                <a:solidFill>
                  <a:srgbClr val="3366CC"/>
                </a:solidFill>
              </a:ln>
            </c:spPr>
          </c:marker>
          <c:trendline>
            <c:name/>
            <c:spPr>
              <a:ln w="19050">
                <a:solidFill>
                  <a:srgbClr val="3366CC">
                    <a:alpha val="40000"/>
                  </a:srgbClr>
                </a:solidFill>
              </a:ln>
            </c:spPr>
            <c:trendlineType val="linear"/>
            <c:dispRSqr val="0"/>
            <c:dispEq val="1"/>
          </c:trendline>
          <c:xVal>
            <c:numRef>
              <c:f>'Sample 5'!$D$23:$D$30</c:f>
            </c:numRef>
          </c:xVal>
          <c:yVal>
            <c:numRef>
              <c:f>'Sample 5'!$B$23:$B$30</c:f>
            </c:numRef>
          </c:yVal>
        </c:ser>
        <c:dLbls>
          <c:showLegendKey val="0"/>
          <c:showVal val="0"/>
          <c:showCatName val="0"/>
          <c:showSerName val="0"/>
          <c:showPercent val="0"/>
          <c:showBubbleSize val="0"/>
        </c:dLbls>
        <c:axId val="1045869767"/>
        <c:axId val="1558234960"/>
      </c:scatterChart>
      <c:valAx>
        <c:axId val="1045869767"/>
        <c:scaling>
          <c:orientation val="minMax"/>
        </c:scaling>
        <c:delete val="0"/>
        <c:axPos val="b"/>
        <c:majorGridlines>
          <c:spPr>
            <a:ln>
              <a:solidFill>
                <a:srgbClr val="B7B7B7"/>
              </a:solidFill>
            </a:ln>
          </c:spPr>
        </c:majorGridlines>
        <c:title>
          <c:tx>
            <c:rich>
              <a:bodyPr/>
              <a:lstStyle/>
              <a:p>
                <a:pPr lvl="0">
                  <a:defRPr/>
                </a:pPr>
                <a:r>
                  <a:t>Deflection (mm)</a:t>
                </a:r>
              </a:p>
            </c:rich>
          </c:tx>
          <c:overlay val="0"/>
        </c:title>
        <c:numFmt formatCode="General" sourceLinked="1"/>
        <c:tickLblPos val="nextTo"/>
        <c:spPr>
          <a:ln w="47625">
            <a:noFill/>
          </a:ln>
        </c:spPr>
        <c:txPr>
          <a:bodyPr/>
          <a:lstStyle/>
          <a:p>
            <a:pPr lvl="0">
              <a:defRPr/>
            </a:pPr>
          </a:p>
        </c:txPr>
        <c:crossAx val="1558234960"/>
      </c:valAx>
      <c:valAx>
        <c:axId val="1558234960"/>
        <c:scaling>
          <c:orientation val="minMax"/>
        </c:scaling>
        <c:delete val="0"/>
        <c:axPos val="l"/>
        <c:majorGridlines>
          <c:spPr>
            <a:ln>
              <a:solidFill>
                <a:srgbClr val="B7B7B7"/>
              </a:solidFill>
            </a:ln>
          </c:spPr>
        </c:majorGridlines>
        <c:title>
          <c:tx>
            <c:rich>
              <a:bodyPr/>
              <a:lstStyle/>
              <a:p>
                <a:pPr lvl="0">
                  <a:defRPr/>
                </a:pPr>
                <a:r>
                  <a:t>Load (N)</a:t>
                </a:r>
              </a:p>
            </c:rich>
          </c:tx>
          <c:overlay val="0"/>
        </c:title>
        <c:numFmt formatCode="General" sourceLinked="1"/>
        <c:tickLblPos val="nextTo"/>
        <c:spPr>
          <a:ln w="47625">
            <a:noFill/>
          </a:ln>
        </c:spPr>
        <c:txPr>
          <a:bodyPr/>
          <a:lstStyle/>
          <a:p>
            <a:pPr lvl="0">
              <a:defRPr/>
            </a:pPr>
          </a:p>
        </c:txPr>
        <c:crossAx val="1045869767"/>
      </c:valAx>
    </c:plotArea>
    <c:legend>
      <c:legendPos val="r"/>
      <c:overlay val="0"/>
    </c:legend>
  </c:char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 Id="rId2"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 Id="rId2"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 Id="rId2"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 Id="rId2"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0</xdr:col>
      <xdr:colOff>142875</xdr:colOff>
      <xdr:row>5</xdr:row>
      <xdr:rowOff>76200</xdr:rowOff>
    </xdr:from>
    <xdr:to>
      <xdr:col>2</xdr:col>
      <xdr:colOff>1247775</xdr:colOff>
      <xdr:row>20</xdr:row>
      <xdr:rowOff>0</xdr:rowOff>
    </xdr:to>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533400</xdr:colOff>
      <xdr:row>19</xdr:row>
      <xdr:rowOff>95250</xdr:rowOff>
    </xdr:from>
    <xdr:to>
      <xdr:col>9</xdr:col>
      <xdr:colOff>238125</xdr:colOff>
      <xdr:row>33</xdr:row>
      <xdr:rowOff>171450</xdr:rowOff>
    </xdr:to>
    <xdr:graphicFrame>
      <xdr:nvGraphicFramePr>
        <xdr:cNvPr id="2" name="Chart 2" title="Chart"/>
        <xdr:cNvGraphicFramePr/>
      </xdr:nvGraphicFramePr>
      <xdr:xfrm>
        <a:off x="0" y="0"/>
        <a:ext cx="0" cy="0"/>
      </xdr:xfrm>
      <a:graphic>
        <a:graphicData uri="http://schemas.openxmlformats.org/drawingml/2006/chart">
          <c:chart r:id="rId1"/>
        </a:graphicData>
      </a:graphic>
    </xdr:graphicFrame>
    <xdr:clientData fLocksWithSheet="0"/>
  </xdr:twoCellAnchor>
  <xdr:twoCellAnchor>
    <xdr:from>
      <xdr:col>2</xdr:col>
      <xdr:colOff>190500</xdr:colOff>
      <xdr:row>7</xdr:row>
      <xdr:rowOff>200025</xdr:rowOff>
    </xdr:from>
    <xdr:to>
      <xdr:col>6</xdr:col>
      <xdr:colOff>66675</xdr:colOff>
      <xdr:row>20</xdr:row>
      <xdr:rowOff>47625</xdr:rowOff>
    </xdr:to>
    <xdr:pic>
      <xdr:nvPicPr>
        <xdr:cNvPr id="0" name="image2.jpg" title="Image"/>
        <xdr:cNvPicPr preferRelativeResize="0"/>
      </xdr:nvPicPr>
      <xdr:blipFill>
        <a:blip cstate="print" r:embed="rId2"/>
        <a:stretch>
          <a:fillRect/>
        </a:stretch>
      </xdr:blipFill>
      <xdr:spPr>
        <a:xfrm>
          <a:ext cx="4362450" cy="244792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533400</xdr:colOff>
      <xdr:row>19</xdr:row>
      <xdr:rowOff>95250</xdr:rowOff>
    </xdr:from>
    <xdr:to>
      <xdr:col>9</xdr:col>
      <xdr:colOff>238125</xdr:colOff>
      <xdr:row>33</xdr:row>
      <xdr:rowOff>171450</xdr:rowOff>
    </xdr:to>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twoCellAnchor>
  <xdr:twoCellAnchor>
    <xdr:from>
      <xdr:col>2</xdr:col>
      <xdr:colOff>104775</xdr:colOff>
      <xdr:row>8</xdr:row>
      <xdr:rowOff>76200</xdr:rowOff>
    </xdr:from>
    <xdr:to>
      <xdr:col>5</xdr:col>
      <xdr:colOff>923925</xdr:colOff>
      <xdr:row>20</xdr:row>
      <xdr:rowOff>114300</xdr:rowOff>
    </xdr:to>
    <xdr:pic>
      <xdr:nvPicPr>
        <xdr:cNvPr id="0" name="image3.jpg" title="Image"/>
        <xdr:cNvPicPr preferRelativeResize="0"/>
      </xdr:nvPicPr>
      <xdr:blipFill>
        <a:blip cstate="print" r:embed="rId2"/>
        <a:stretch>
          <a:fillRect/>
        </a:stretch>
      </xdr:blipFill>
      <xdr:spPr>
        <a:xfrm>
          <a:ext cx="4343400" cy="2438400"/>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533400</xdr:colOff>
      <xdr:row>19</xdr:row>
      <xdr:rowOff>95250</xdr:rowOff>
    </xdr:from>
    <xdr:to>
      <xdr:col>9</xdr:col>
      <xdr:colOff>238125</xdr:colOff>
      <xdr:row>33</xdr:row>
      <xdr:rowOff>171450</xdr:rowOff>
    </xdr:to>
    <xdr:graphicFrame>
      <xdr:nvGraphicFramePr>
        <xdr:cNvPr id="4" name="Chart 4" title="Chart"/>
        <xdr:cNvGraphicFramePr/>
      </xdr:nvGraphicFramePr>
      <xdr:xfrm>
        <a:off x="0" y="0"/>
        <a:ext cx="0" cy="0"/>
      </xdr:xfrm>
      <a:graphic>
        <a:graphicData uri="http://schemas.openxmlformats.org/drawingml/2006/chart">
          <c:chart r:id="rId1"/>
        </a:graphicData>
      </a:graphic>
    </xdr:graphicFrame>
    <xdr:clientData fLocksWithSheet="0"/>
  </xdr:twoCellAnchor>
  <xdr:twoCellAnchor>
    <xdr:from>
      <xdr:col>2</xdr:col>
      <xdr:colOff>228600</xdr:colOff>
      <xdr:row>8</xdr:row>
      <xdr:rowOff>66675</xdr:rowOff>
    </xdr:from>
    <xdr:to>
      <xdr:col>3</xdr:col>
      <xdr:colOff>114300</xdr:colOff>
      <xdr:row>20</xdr:row>
      <xdr:rowOff>47625</xdr:rowOff>
    </xdr:to>
    <xdr:pic>
      <xdr:nvPicPr>
        <xdr:cNvPr id="0" name="image1.jpg" title="Image"/>
        <xdr:cNvPicPr preferRelativeResize="0"/>
      </xdr:nvPicPr>
      <xdr:blipFill>
        <a:blip cstate="print" r:embed="rId2"/>
        <a:stretch>
          <a:fillRect/>
        </a:stretch>
      </xdr:blipFill>
      <xdr:spPr>
        <a:xfrm>
          <a:ext cx="1343025" cy="2381250"/>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533400</xdr:colOff>
      <xdr:row>19</xdr:row>
      <xdr:rowOff>95250</xdr:rowOff>
    </xdr:from>
    <xdr:to>
      <xdr:col>9</xdr:col>
      <xdr:colOff>238125</xdr:colOff>
      <xdr:row>33</xdr:row>
      <xdr:rowOff>171450</xdr:rowOff>
    </xdr:to>
    <xdr:graphicFrame>
      <xdr:nvGraphicFramePr>
        <xdr:cNvPr id="4" name="Chart 4" title="Chart"/>
        <xdr:cNvGraphicFramePr/>
      </xdr:nvGraphicFramePr>
      <xdr:xfrm>
        <a:off x="0" y="0"/>
        <a:ext cx="0" cy="0"/>
      </xdr:xfrm>
      <a:graphic>
        <a:graphicData uri="http://schemas.openxmlformats.org/drawingml/2006/chart">
          <c:chart r:id="rId1"/>
        </a:graphicData>
      </a:graphic>
    </xdr:graphicFrame>
    <xdr:clientData fLocksWithSheet="0"/>
  </xdr:twoCellAnchor>
  <xdr:twoCellAnchor>
    <xdr:from>
      <xdr:col>2</xdr:col>
      <xdr:colOff>85725</xdr:colOff>
      <xdr:row>7</xdr:row>
      <xdr:rowOff>66675</xdr:rowOff>
    </xdr:from>
    <xdr:to>
      <xdr:col>3</xdr:col>
      <xdr:colOff>114300</xdr:colOff>
      <xdr:row>20</xdr:row>
      <xdr:rowOff>123825</xdr:rowOff>
    </xdr:to>
    <xdr:pic>
      <xdr:nvPicPr>
        <xdr:cNvPr id="0" name="image4.jpg" title="Image"/>
        <xdr:cNvPicPr preferRelativeResize="0"/>
      </xdr:nvPicPr>
      <xdr:blipFill>
        <a:blip cstate="print" r:embed="rId2"/>
        <a:stretch>
          <a:fillRect/>
        </a:stretch>
      </xdr:blipFill>
      <xdr:spPr>
        <a:xfrm>
          <a:ext cx="1485900" cy="2657475"/>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533400</xdr:colOff>
      <xdr:row>19</xdr:row>
      <xdr:rowOff>95250</xdr:rowOff>
    </xdr:from>
    <xdr:to>
      <xdr:col>9</xdr:col>
      <xdr:colOff>238125</xdr:colOff>
      <xdr:row>33</xdr:row>
      <xdr:rowOff>171450</xdr:rowOff>
    </xdr:to>
    <xdr:graphicFrame>
      <xdr:nvGraphicFramePr>
        <xdr:cNvPr id="5" name="Chart 5" title="Chart"/>
        <xdr:cNvGraphicFramePr/>
      </xdr:nvGraphicFramePr>
      <xdr:xfrm>
        <a:off x="0" y="0"/>
        <a:ext cx="0" cy="0"/>
      </xdr:xfrm>
      <a:graphic>
        <a:graphicData uri="http://schemas.openxmlformats.org/drawingml/2006/chart">
          <c:chart r:id="rId1"/>
        </a:graphicData>
      </a:graphic>
    </xdr:graphicFrame>
    <xdr:clientData fLocksWithSheet="0"/>
  </xdr:twoCellAnchor>
  <xdr:twoCellAnchor>
    <xdr:from>
      <xdr:col>2</xdr:col>
      <xdr:colOff>133350</xdr:colOff>
      <xdr:row>7</xdr:row>
      <xdr:rowOff>76200</xdr:rowOff>
    </xdr:from>
    <xdr:to>
      <xdr:col>5</xdr:col>
      <xdr:colOff>800100</xdr:colOff>
      <xdr:row>19</xdr:row>
      <xdr:rowOff>28575</xdr:rowOff>
    </xdr:to>
    <xdr:pic>
      <xdr:nvPicPr>
        <xdr:cNvPr id="0" name="image5.jpg" title="Image"/>
        <xdr:cNvPicPr preferRelativeResize="0"/>
      </xdr:nvPicPr>
      <xdr:blipFill>
        <a:blip cstate="print" r:embed="rId2"/>
        <a:stretch>
          <a:fillRect/>
        </a:stretch>
      </xdr:blipFill>
      <xdr:spPr>
        <a:xfrm>
          <a:ext cx="4191000" cy="2352675"/>
        </a:xfrm>
        <a:prstGeom prst="rect">
          <a:avLst/>
        </a:prstGeom>
        <a:noFill/>
      </xdr:spPr>
    </xdr:pic>
    <xdr:clientData fLocksWithSheet="0"/>
  </xdr:two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28.71"/>
    <col customWidth="1" min="3" max="3" width="20.86"/>
  </cols>
  <sheetData>
    <row r="1">
      <c r="A1" s="1" t="s">
        <v>0</v>
      </c>
      <c r="B1" s="1" t="s">
        <v>2</v>
      </c>
      <c r="C1" s="4" t="s">
        <v>4</v>
      </c>
    </row>
    <row r="2">
      <c r="A2" s="6" t="s">
        <v>5</v>
      </c>
      <c r="B2" s="12">
        <f>'Sample 1'!B1</f>
        <v>42867</v>
      </c>
      <c r="C2" s="17">
        <f>'Sample 1'!D5</f>
        <v>970.0061538</v>
      </c>
    </row>
    <row r="3">
      <c r="A3" s="6" t="s">
        <v>10</v>
      </c>
      <c r="B3" s="12">
        <f>'Sample 3'!B1</f>
        <v>42881</v>
      </c>
      <c r="C3" s="17">
        <f>'Sample 3'!D5</f>
        <v>2194.56</v>
      </c>
    </row>
    <row r="4">
      <c r="A4" s="6" t="s">
        <v>12</v>
      </c>
      <c r="B4" s="12">
        <f>'Sample 4'!B1</f>
        <v>42882</v>
      </c>
      <c r="C4" s="17">
        <f>'Sample 4'!D5</f>
        <v>2792.130372</v>
      </c>
    </row>
    <row r="5">
      <c r="A5" s="6" t="s">
        <v>15</v>
      </c>
      <c r="B5" s="12">
        <f>'Sample 5'!B1</f>
        <v>42884</v>
      </c>
      <c r="C5" s="17">
        <f>'Sample 5'!D5</f>
        <v>4578.568001</v>
      </c>
    </row>
    <row r="6">
      <c r="C6" s="21"/>
    </row>
    <row r="7">
      <c r="C7" s="21"/>
    </row>
    <row r="8">
      <c r="C8" s="21"/>
    </row>
    <row r="9">
      <c r="C9" s="21"/>
    </row>
    <row r="10">
      <c r="C10" s="21"/>
    </row>
    <row r="11">
      <c r="C11" s="21"/>
    </row>
    <row r="12">
      <c r="C12" s="21"/>
    </row>
    <row r="13">
      <c r="C13" s="21"/>
    </row>
    <row r="14">
      <c r="C14" s="21"/>
    </row>
    <row r="15">
      <c r="C15" s="21"/>
    </row>
    <row r="16">
      <c r="C16" s="21"/>
    </row>
    <row r="17">
      <c r="C17" s="21"/>
    </row>
    <row r="18">
      <c r="C18" s="21"/>
    </row>
    <row r="19">
      <c r="C19" s="21"/>
    </row>
    <row r="20">
      <c r="C20" s="21"/>
    </row>
    <row r="21">
      <c r="C21" s="21"/>
    </row>
    <row r="22">
      <c r="C22" s="21"/>
    </row>
    <row r="23">
      <c r="C23" s="21"/>
    </row>
    <row r="24">
      <c r="C24" s="21"/>
    </row>
    <row r="25">
      <c r="C25" s="21"/>
    </row>
    <row r="26">
      <c r="C26" s="21"/>
    </row>
    <row r="27">
      <c r="C27" s="21"/>
    </row>
    <row r="28">
      <c r="C28" s="21"/>
    </row>
    <row r="29">
      <c r="C29" s="21"/>
    </row>
    <row r="30">
      <c r="C30" s="21"/>
    </row>
    <row r="31">
      <c r="C31" s="21"/>
    </row>
    <row r="32">
      <c r="C32" s="21"/>
    </row>
    <row r="33">
      <c r="C33" s="21"/>
    </row>
    <row r="34">
      <c r="C34" s="21"/>
    </row>
    <row r="35">
      <c r="C35" s="21"/>
    </row>
    <row r="36">
      <c r="C36" s="21"/>
    </row>
    <row r="37">
      <c r="C37" s="21"/>
    </row>
    <row r="38">
      <c r="C38" s="21"/>
    </row>
    <row r="39">
      <c r="C39" s="21"/>
    </row>
    <row r="40">
      <c r="C40" s="21"/>
    </row>
    <row r="41">
      <c r="C41" s="21"/>
    </row>
    <row r="42">
      <c r="C42" s="21"/>
    </row>
    <row r="43">
      <c r="C43" s="21"/>
    </row>
    <row r="44">
      <c r="C44" s="21"/>
    </row>
    <row r="45">
      <c r="C45" s="21"/>
    </row>
    <row r="46">
      <c r="C46" s="21"/>
    </row>
    <row r="47">
      <c r="C47" s="21"/>
    </row>
    <row r="48">
      <c r="C48" s="21"/>
    </row>
    <row r="49">
      <c r="C49" s="21"/>
    </row>
    <row r="50">
      <c r="C50" s="21"/>
    </row>
    <row r="51">
      <c r="C51" s="21"/>
    </row>
    <row r="52">
      <c r="C52" s="21"/>
    </row>
    <row r="53">
      <c r="C53" s="21"/>
    </row>
    <row r="54">
      <c r="C54" s="21"/>
    </row>
    <row r="55">
      <c r="C55" s="21"/>
    </row>
    <row r="56">
      <c r="C56" s="21"/>
    </row>
    <row r="57">
      <c r="C57" s="21"/>
    </row>
    <row r="58">
      <c r="C58" s="21"/>
    </row>
    <row r="59">
      <c r="C59" s="21"/>
    </row>
    <row r="60">
      <c r="C60" s="21"/>
    </row>
    <row r="61">
      <c r="C61" s="21"/>
    </row>
    <row r="62">
      <c r="C62" s="21"/>
    </row>
    <row r="63">
      <c r="C63" s="21"/>
    </row>
    <row r="64">
      <c r="C64" s="21"/>
    </row>
    <row r="65">
      <c r="C65" s="21"/>
    </row>
    <row r="66">
      <c r="C66" s="21"/>
    </row>
    <row r="67">
      <c r="C67" s="21"/>
    </row>
    <row r="68">
      <c r="C68" s="21"/>
    </row>
    <row r="69">
      <c r="C69" s="21"/>
    </row>
    <row r="70">
      <c r="C70" s="21"/>
    </row>
    <row r="71">
      <c r="C71" s="21"/>
    </row>
    <row r="72">
      <c r="C72" s="21"/>
    </row>
    <row r="73">
      <c r="C73" s="21"/>
    </row>
    <row r="74">
      <c r="C74" s="21"/>
    </row>
    <row r="75">
      <c r="C75" s="21"/>
    </row>
    <row r="76">
      <c r="C76" s="21"/>
    </row>
    <row r="77">
      <c r="C77" s="21"/>
    </row>
    <row r="78">
      <c r="C78" s="21"/>
    </row>
    <row r="79">
      <c r="C79" s="21"/>
    </row>
    <row r="80">
      <c r="C80" s="21"/>
    </row>
    <row r="81">
      <c r="C81" s="21"/>
    </row>
    <row r="82">
      <c r="C82" s="21"/>
    </row>
    <row r="83">
      <c r="C83" s="21"/>
    </row>
    <row r="84">
      <c r="C84" s="21"/>
    </row>
    <row r="85">
      <c r="C85" s="21"/>
    </row>
    <row r="86">
      <c r="C86" s="21"/>
    </row>
    <row r="87">
      <c r="C87" s="21"/>
    </row>
    <row r="88">
      <c r="C88" s="21"/>
    </row>
    <row r="89">
      <c r="C89" s="21"/>
    </row>
    <row r="90">
      <c r="C90" s="21"/>
    </row>
    <row r="91">
      <c r="C91" s="21"/>
    </row>
    <row r="92">
      <c r="C92" s="21"/>
    </row>
    <row r="93">
      <c r="C93" s="21"/>
    </row>
    <row r="94">
      <c r="C94" s="21"/>
    </row>
    <row r="95">
      <c r="C95" s="21"/>
    </row>
    <row r="96">
      <c r="C96" s="21"/>
    </row>
    <row r="97">
      <c r="C97" s="21"/>
    </row>
    <row r="98">
      <c r="C98" s="21"/>
    </row>
    <row r="99">
      <c r="C99" s="21"/>
    </row>
    <row r="100">
      <c r="C100" s="21"/>
    </row>
    <row r="101">
      <c r="C101" s="21"/>
    </row>
    <row r="102">
      <c r="C102" s="21"/>
    </row>
    <row r="103">
      <c r="C103" s="21"/>
    </row>
    <row r="104">
      <c r="C104" s="21"/>
    </row>
    <row r="105">
      <c r="C105" s="21"/>
    </row>
    <row r="106">
      <c r="C106" s="21"/>
    </row>
    <row r="107">
      <c r="C107" s="21"/>
    </row>
    <row r="108">
      <c r="C108" s="21"/>
    </row>
    <row r="109">
      <c r="C109" s="21"/>
    </row>
    <row r="110">
      <c r="C110" s="21"/>
    </row>
    <row r="111">
      <c r="C111" s="21"/>
    </row>
    <row r="112">
      <c r="C112" s="21"/>
    </row>
    <row r="113">
      <c r="C113" s="21"/>
    </row>
    <row r="114">
      <c r="C114" s="21"/>
    </row>
    <row r="115">
      <c r="C115" s="21"/>
    </row>
    <row r="116">
      <c r="C116" s="21"/>
    </row>
    <row r="117">
      <c r="C117" s="21"/>
    </row>
    <row r="118">
      <c r="C118" s="21"/>
    </row>
    <row r="119">
      <c r="C119" s="21"/>
    </row>
    <row r="120">
      <c r="C120" s="21"/>
    </row>
    <row r="121">
      <c r="C121" s="21"/>
    </row>
    <row r="122">
      <c r="C122" s="21"/>
    </row>
    <row r="123">
      <c r="C123" s="21"/>
    </row>
    <row r="124">
      <c r="C124" s="21"/>
    </row>
    <row r="125">
      <c r="C125" s="21"/>
    </row>
    <row r="126">
      <c r="C126" s="21"/>
    </row>
    <row r="127">
      <c r="C127" s="21"/>
    </row>
    <row r="128">
      <c r="C128" s="21"/>
    </row>
    <row r="129">
      <c r="C129" s="21"/>
    </row>
    <row r="130">
      <c r="C130" s="21"/>
    </row>
    <row r="131">
      <c r="C131" s="21"/>
    </row>
    <row r="132">
      <c r="C132" s="21"/>
    </row>
    <row r="133">
      <c r="C133" s="21"/>
    </row>
    <row r="134">
      <c r="C134" s="21"/>
    </row>
    <row r="135">
      <c r="C135" s="21"/>
    </row>
    <row r="136">
      <c r="C136" s="21"/>
    </row>
    <row r="137">
      <c r="C137" s="21"/>
    </row>
    <row r="138">
      <c r="C138" s="21"/>
    </row>
    <row r="139">
      <c r="C139" s="21"/>
    </row>
    <row r="140">
      <c r="C140" s="21"/>
    </row>
    <row r="141">
      <c r="C141" s="21"/>
    </row>
    <row r="142">
      <c r="C142" s="21"/>
    </row>
    <row r="143">
      <c r="C143" s="21"/>
    </row>
    <row r="144">
      <c r="C144" s="21"/>
    </row>
    <row r="145">
      <c r="C145" s="21"/>
    </row>
    <row r="146">
      <c r="C146" s="21"/>
    </row>
    <row r="147">
      <c r="C147" s="21"/>
    </row>
    <row r="148">
      <c r="C148" s="21"/>
    </row>
    <row r="149">
      <c r="C149" s="21"/>
    </row>
    <row r="150">
      <c r="C150" s="21"/>
    </row>
    <row r="151">
      <c r="C151" s="21"/>
    </row>
    <row r="152">
      <c r="C152" s="21"/>
    </row>
    <row r="153">
      <c r="C153" s="21"/>
    </row>
    <row r="154">
      <c r="C154" s="21"/>
    </row>
    <row r="155">
      <c r="C155" s="21"/>
    </row>
    <row r="156">
      <c r="C156" s="21"/>
    </row>
    <row r="157">
      <c r="C157" s="21"/>
    </row>
    <row r="158">
      <c r="C158" s="21"/>
    </row>
    <row r="159">
      <c r="C159" s="21"/>
    </row>
    <row r="160">
      <c r="C160" s="21"/>
    </row>
    <row r="161">
      <c r="C161" s="21"/>
    </row>
    <row r="162">
      <c r="C162" s="21"/>
    </row>
    <row r="163">
      <c r="C163" s="21"/>
    </row>
    <row r="164">
      <c r="C164" s="21"/>
    </row>
    <row r="165">
      <c r="C165" s="21"/>
    </row>
    <row r="166">
      <c r="C166" s="21"/>
    </row>
    <row r="167">
      <c r="C167" s="21"/>
    </row>
    <row r="168">
      <c r="C168" s="21"/>
    </row>
    <row r="169">
      <c r="C169" s="21"/>
    </row>
    <row r="170">
      <c r="C170" s="21"/>
    </row>
    <row r="171">
      <c r="C171" s="21"/>
    </row>
    <row r="172">
      <c r="C172" s="21"/>
    </row>
    <row r="173">
      <c r="C173" s="21"/>
    </row>
    <row r="174">
      <c r="C174" s="21"/>
    </row>
    <row r="175">
      <c r="C175" s="21"/>
    </row>
    <row r="176">
      <c r="C176" s="21"/>
    </row>
    <row r="177">
      <c r="C177" s="21"/>
    </row>
    <row r="178">
      <c r="C178" s="21"/>
    </row>
    <row r="179">
      <c r="C179" s="21"/>
    </row>
    <row r="180">
      <c r="C180" s="21"/>
    </row>
    <row r="181">
      <c r="C181" s="21"/>
    </row>
    <row r="182">
      <c r="C182" s="21"/>
    </row>
    <row r="183">
      <c r="C183" s="21"/>
    </row>
    <row r="184">
      <c r="C184" s="21"/>
    </row>
    <row r="185">
      <c r="C185" s="21"/>
    </row>
    <row r="186">
      <c r="C186" s="21"/>
    </row>
    <row r="187">
      <c r="C187" s="21"/>
    </row>
    <row r="188">
      <c r="C188" s="21"/>
    </row>
    <row r="189">
      <c r="C189" s="21"/>
    </row>
    <row r="190">
      <c r="C190" s="21"/>
    </row>
    <row r="191">
      <c r="C191" s="21"/>
    </row>
    <row r="192">
      <c r="C192" s="21"/>
    </row>
    <row r="193">
      <c r="C193" s="21"/>
    </row>
    <row r="194">
      <c r="C194" s="21"/>
    </row>
    <row r="195">
      <c r="C195" s="21"/>
    </row>
    <row r="196">
      <c r="C196" s="21"/>
    </row>
    <row r="197">
      <c r="C197" s="21"/>
    </row>
    <row r="198">
      <c r="C198" s="21"/>
    </row>
    <row r="199">
      <c r="C199" s="21"/>
    </row>
    <row r="200">
      <c r="C200" s="21"/>
    </row>
    <row r="201">
      <c r="C201" s="21"/>
    </row>
    <row r="202">
      <c r="C202" s="21"/>
    </row>
    <row r="203">
      <c r="C203" s="21"/>
    </row>
    <row r="204">
      <c r="C204" s="21"/>
    </row>
    <row r="205">
      <c r="C205" s="21"/>
    </row>
    <row r="206">
      <c r="C206" s="21"/>
    </row>
    <row r="207">
      <c r="C207" s="21"/>
    </row>
    <row r="208">
      <c r="C208" s="21"/>
    </row>
    <row r="209">
      <c r="C209" s="21"/>
    </row>
    <row r="210">
      <c r="C210" s="21"/>
    </row>
    <row r="211">
      <c r="C211" s="21"/>
    </row>
    <row r="212">
      <c r="C212" s="21"/>
    </row>
    <row r="213">
      <c r="C213" s="21"/>
    </row>
    <row r="214">
      <c r="C214" s="21"/>
    </row>
    <row r="215">
      <c r="C215" s="21"/>
    </row>
    <row r="216">
      <c r="C216" s="21"/>
    </row>
    <row r="217">
      <c r="C217" s="21"/>
    </row>
    <row r="218">
      <c r="C218" s="21"/>
    </row>
    <row r="219">
      <c r="C219" s="21"/>
    </row>
    <row r="220">
      <c r="C220" s="21"/>
    </row>
    <row r="221">
      <c r="C221" s="21"/>
    </row>
    <row r="222">
      <c r="C222" s="21"/>
    </row>
    <row r="223">
      <c r="C223" s="21"/>
    </row>
    <row r="224">
      <c r="C224" s="21"/>
    </row>
    <row r="225">
      <c r="C225" s="21"/>
    </row>
    <row r="226">
      <c r="C226" s="21"/>
    </row>
    <row r="227">
      <c r="C227" s="21"/>
    </row>
    <row r="228">
      <c r="C228" s="21"/>
    </row>
    <row r="229">
      <c r="C229" s="21"/>
    </row>
    <row r="230">
      <c r="C230" s="21"/>
    </row>
    <row r="231">
      <c r="C231" s="21"/>
    </row>
    <row r="232">
      <c r="C232" s="21"/>
    </row>
    <row r="233">
      <c r="C233" s="21"/>
    </row>
    <row r="234">
      <c r="C234" s="21"/>
    </row>
    <row r="235">
      <c r="C235" s="21"/>
    </row>
    <row r="236">
      <c r="C236" s="21"/>
    </row>
    <row r="237">
      <c r="C237" s="21"/>
    </row>
    <row r="238">
      <c r="C238" s="21"/>
    </row>
    <row r="239">
      <c r="C239" s="21"/>
    </row>
    <row r="240">
      <c r="C240" s="21"/>
    </row>
    <row r="241">
      <c r="C241" s="21"/>
    </row>
    <row r="242">
      <c r="C242" s="21"/>
    </row>
    <row r="243">
      <c r="C243" s="21"/>
    </row>
    <row r="244">
      <c r="C244" s="21"/>
    </row>
    <row r="245">
      <c r="C245" s="21"/>
    </row>
    <row r="246">
      <c r="C246" s="21"/>
    </row>
    <row r="247">
      <c r="C247" s="21"/>
    </row>
    <row r="248">
      <c r="C248" s="21"/>
    </row>
    <row r="249">
      <c r="C249" s="21"/>
    </row>
    <row r="250">
      <c r="C250" s="21"/>
    </row>
    <row r="251">
      <c r="C251" s="21"/>
    </row>
    <row r="252">
      <c r="C252" s="21"/>
    </row>
    <row r="253">
      <c r="C253" s="21"/>
    </row>
    <row r="254">
      <c r="C254" s="21"/>
    </row>
    <row r="255">
      <c r="C255" s="21"/>
    </row>
    <row r="256">
      <c r="C256" s="21"/>
    </row>
    <row r="257">
      <c r="C257" s="21"/>
    </row>
    <row r="258">
      <c r="C258" s="21"/>
    </row>
    <row r="259">
      <c r="C259" s="21"/>
    </row>
    <row r="260">
      <c r="C260" s="21"/>
    </row>
    <row r="261">
      <c r="C261" s="21"/>
    </row>
    <row r="262">
      <c r="C262" s="21"/>
    </row>
    <row r="263">
      <c r="C263" s="21"/>
    </row>
    <row r="264">
      <c r="C264" s="21"/>
    </row>
    <row r="265">
      <c r="C265" s="21"/>
    </row>
    <row r="266">
      <c r="C266" s="21"/>
    </row>
    <row r="267">
      <c r="C267" s="21"/>
    </row>
    <row r="268">
      <c r="C268" s="21"/>
    </row>
    <row r="269">
      <c r="C269" s="21"/>
    </row>
    <row r="270">
      <c r="C270" s="21"/>
    </row>
    <row r="271">
      <c r="C271" s="21"/>
    </row>
    <row r="272">
      <c r="C272" s="21"/>
    </row>
    <row r="273">
      <c r="C273" s="21"/>
    </row>
    <row r="274">
      <c r="C274" s="21"/>
    </row>
    <row r="275">
      <c r="C275" s="21"/>
    </row>
    <row r="276">
      <c r="C276" s="21"/>
    </row>
    <row r="277">
      <c r="C277" s="21"/>
    </row>
    <row r="278">
      <c r="C278" s="21"/>
    </row>
    <row r="279">
      <c r="C279" s="21"/>
    </row>
    <row r="280">
      <c r="C280" s="21"/>
    </row>
    <row r="281">
      <c r="C281" s="21"/>
    </row>
    <row r="282">
      <c r="C282" s="21"/>
    </row>
    <row r="283">
      <c r="C283" s="21"/>
    </row>
    <row r="284">
      <c r="C284" s="21"/>
    </row>
    <row r="285">
      <c r="C285" s="21"/>
    </row>
    <row r="286">
      <c r="C286" s="21"/>
    </row>
    <row r="287">
      <c r="C287" s="21"/>
    </row>
    <row r="288">
      <c r="C288" s="21"/>
    </row>
    <row r="289">
      <c r="C289" s="21"/>
    </row>
    <row r="290">
      <c r="C290" s="21"/>
    </row>
    <row r="291">
      <c r="C291" s="21"/>
    </row>
    <row r="292">
      <c r="C292" s="21"/>
    </row>
    <row r="293">
      <c r="C293" s="21"/>
    </row>
    <row r="294">
      <c r="C294" s="21"/>
    </row>
    <row r="295">
      <c r="C295" s="21"/>
    </row>
    <row r="296">
      <c r="C296" s="21"/>
    </row>
    <row r="297">
      <c r="C297" s="21"/>
    </row>
    <row r="298">
      <c r="C298" s="21"/>
    </row>
    <row r="299">
      <c r="C299" s="21"/>
    </row>
    <row r="300">
      <c r="C300" s="21"/>
    </row>
    <row r="301">
      <c r="C301" s="21"/>
    </row>
    <row r="302">
      <c r="C302" s="21"/>
    </row>
    <row r="303">
      <c r="C303" s="21"/>
    </row>
    <row r="304">
      <c r="C304" s="21"/>
    </row>
    <row r="305">
      <c r="C305" s="21"/>
    </row>
    <row r="306">
      <c r="C306" s="21"/>
    </row>
    <row r="307">
      <c r="C307" s="21"/>
    </row>
    <row r="308">
      <c r="C308" s="21"/>
    </row>
    <row r="309">
      <c r="C309" s="21"/>
    </row>
    <row r="310">
      <c r="C310" s="21"/>
    </row>
    <row r="311">
      <c r="C311" s="21"/>
    </row>
    <row r="312">
      <c r="C312" s="21"/>
    </row>
    <row r="313">
      <c r="C313" s="21"/>
    </row>
    <row r="314">
      <c r="C314" s="21"/>
    </row>
    <row r="315">
      <c r="C315" s="21"/>
    </row>
    <row r="316">
      <c r="C316" s="21"/>
    </row>
    <row r="317">
      <c r="C317" s="21"/>
    </row>
    <row r="318">
      <c r="C318" s="21"/>
    </row>
    <row r="319">
      <c r="C319" s="21"/>
    </row>
    <row r="320">
      <c r="C320" s="21"/>
    </row>
    <row r="321">
      <c r="C321" s="21"/>
    </row>
    <row r="322">
      <c r="C322" s="21"/>
    </row>
    <row r="323">
      <c r="C323" s="21"/>
    </row>
    <row r="324">
      <c r="C324" s="21"/>
    </row>
    <row r="325">
      <c r="C325" s="21"/>
    </row>
    <row r="326">
      <c r="C326" s="21"/>
    </row>
    <row r="327">
      <c r="C327" s="21"/>
    </row>
    <row r="328">
      <c r="C328" s="21"/>
    </row>
    <row r="329">
      <c r="C329" s="21"/>
    </row>
    <row r="330">
      <c r="C330" s="21"/>
    </row>
    <row r="331">
      <c r="C331" s="21"/>
    </row>
    <row r="332">
      <c r="C332" s="21"/>
    </row>
    <row r="333">
      <c r="C333" s="21"/>
    </row>
    <row r="334">
      <c r="C334" s="21"/>
    </row>
    <row r="335">
      <c r="C335" s="21"/>
    </row>
    <row r="336">
      <c r="C336" s="21"/>
    </row>
    <row r="337">
      <c r="C337" s="21"/>
    </row>
    <row r="338">
      <c r="C338" s="21"/>
    </row>
    <row r="339">
      <c r="C339" s="21"/>
    </row>
    <row r="340">
      <c r="C340" s="21"/>
    </row>
    <row r="341">
      <c r="C341" s="21"/>
    </row>
    <row r="342">
      <c r="C342" s="21"/>
    </row>
    <row r="343">
      <c r="C343" s="21"/>
    </row>
    <row r="344">
      <c r="C344" s="21"/>
    </row>
    <row r="345">
      <c r="C345" s="21"/>
    </row>
    <row r="346">
      <c r="C346" s="21"/>
    </row>
    <row r="347">
      <c r="C347" s="21"/>
    </row>
    <row r="348">
      <c r="C348" s="21"/>
    </row>
    <row r="349">
      <c r="C349" s="21"/>
    </row>
    <row r="350">
      <c r="C350" s="21"/>
    </row>
    <row r="351">
      <c r="C351" s="21"/>
    </row>
    <row r="352">
      <c r="C352" s="21"/>
    </row>
    <row r="353">
      <c r="C353" s="21"/>
    </row>
    <row r="354">
      <c r="C354" s="21"/>
    </row>
    <row r="355">
      <c r="C355" s="21"/>
    </row>
    <row r="356">
      <c r="C356" s="21"/>
    </row>
    <row r="357">
      <c r="C357" s="21"/>
    </row>
    <row r="358">
      <c r="C358" s="21"/>
    </row>
    <row r="359">
      <c r="C359" s="21"/>
    </row>
    <row r="360">
      <c r="C360" s="21"/>
    </row>
    <row r="361">
      <c r="C361" s="21"/>
    </row>
    <row r="362">
      <c r="C362" s="21"/>
    </row>
    <row r="363">
      <c r="C363" s="21"/>
    </row>
    <row r="364">
      <c r="C364" s="21"/>
    </row>
    <row r="365">
      <c r="C365" s="21"/>
    </row>
    <row r="366">
      <c r="C366" s="21"/>
    </row>
    <row r="367">
      <c r="C367" s="21"/>
    </row>
    <row r="368">
      <c r="C368" s="21"/>
    </row>
    <row r="369">
      <c r="C369" s="21"/>
    </row>
    <row r="370">
      <c r="C370" s="21"/>
    </row>
    <row r="371">
      <c r="C371" s="21"/>
    </row>
    <row r="372">
      <c r="C372" s="21"/>
    </row>
    <row r="373">
      <c r="C373" s="21"/>
    </row>
    <row r="374">
      <c r="C374" s="21"/>
    </row>
    <row r="375">
      <c r="C375" s="21"/>
    </row>
    <row r="376">
      <c r="C376" s="21"/>
    </row>
    <row r="377">
      <c r="C377" s="21"/>
    </row>
    <row r="378">
      <c r="C378" s="21"/>
    </row>
    <row r="379">
      <c r="C379" s="21"/>
    </row>
    <row r="380">
      <c r="C380" s="21"/>
    </row>
    <row r="381">
      <c r="C381" s="21"/>
    </row>
    <row r="382">
      <c r="C382" s="21"/>
    </row>
    <row r="383">
      <c r="C383" s="21"/>
    </row>
    <row r="384">
      <c r="C384" s="21"/>
    </row>
    <row r="385">
      <c r="C385" s="21"/>
    </row>
    <row r="386">
      <c r="C386" s="21"/>
    </row>
    <row r="387">
      <c r="C387" s="21"/>
    </row>
    <row r="388">
      <c r="C388" s="21"/>
    </row>
    <row r="389">
      <c r="C389" s="21"/>
    </row>
    <row r="390">
      <c r="C390" s="21"/>
    </row>
    <row r="391">
      <c r="C391" s="21"/>
    </row>
    <row r="392">
      <c r="C392" s="21"/>
    </row>
    <row r="393">
      <c r="C393" s="21"/>
    </row>
    <row r="394">
      <c r="C394" s="21"/>
    </row>
    <row r="395">
      <c r="C395" s="21"/>
    </row>
    <row r="396">
      <c r="C396" s="21"/>
    </row>
    <row r="397">
      <c r="C397" s="21"/>
    </row>
    <row r="398">
      <c r="C398" s="21"/>
    </row>
    <row r="399">
      <c r="C399" s="21"/>
    </row>
    <row r="400">
      <c r="C400" s="21"/>
    </row>
    <row r="401">
      <c r="C401" s="21"/>
    </row>
    <row r="402">
      <c r="C402" s="21"/>
    </row>
    <row r="403">
      <c r="C403" s="21"/>
    </row>
    <row r="404">
      <c r="C404" s="21"/>
    </row>
    <row r="405">
      <c r="C405" s="21"/>
    </row>
    <row r="406">
      <c r="C406" s="21"/>
    </row>
    <row r="407">
      <c r="C407" s="21"/>
    </row>
    <row r="408">
      <c r="C408" s="21"/>
    </row>
    <row r="409">
      <c r="C409" s="21"/>
    </row>
    <row r="410">
      <c r="C410" s="21"/>
    </row>
    <row r="411">
      <c r="C411" s="21"/>
    </row>
    <row r="412">
      <c r="C412" s="21"/>
    </row>
    <row r="413">
      <c r="C413" s="21"/>
    </row>
    <row r="414">
      <c r="C414" s="21"/>
    </row>
    <row r="415">
      <c r="C415" s="21"/>
    </row>
    <row r="416">
      <c r="C416" s="21"/>
    </row>
    <row r="417">
      <c r="C417" s="21"/>
    </row>
    <row r="418">
      <c r="C418" s="21"/>
    </row>
    <row r="419">
      <c r="C419" s="21"/>
    </row>
    <row r="420">
      <c r="C420" s="21"/>
    </row>
    <row r="421">
      <c r="C421" s="21"/>
    </row>
    <row r="422">
      <c r="C422" s="21"/>
    </row>
    <row r="423">
      <c r="C423" s="21"/>
    </row>
    <row r="424">
      <c r="C424" s="21"/>
    </row>
    <row r="425">
      <c r="C425" s="21"/>
    </row>
    <row r="426">
      <c r="C426" s="21"/>
    </row>
    <row r="427">
      <c r="C427" s="21"/>
    </row>
    <row r="428">
      <c r="C428" s="21"/>
    </row>
    <row r="429">
      <c r="C429" s="21"/>
    </row>
    <row r="430">
      <c r="C430" s="21"/>
    </row>
    <row r="431">
      <c r="C431" s="21"/>
    </row>
    <row r="432">
      <c r="C432" s="21"/>
    </row>
    <row r="433">
      <c r="C433" s="21"/>
    </row>
    <row r="434">
      <c r="C434" s="21"/>
    </row>
    <row r="435">
      <c r="C435" s="21"/>
    </row>
    <row r="436">
      <c r="C436" s="21"/>
    </row>
    <row r="437">
      <c r="C437" s="21"/>
    </row>
    <row r="438">
      <c r="C438" s="21"/>
    </row>
    <row r="439">
      <c r="C439" s="21"/>
    </row>
    <row r="440">
      <c r="C440" s="21"/>
    </row>
    <row r="441">
      <c r="C441" s="21"/>
    </row>
    <row r="442">
      <c r="C442" s="21"/>
    </row>
    <row r="443">
      <c r="C443" s="21"/>
    </row>
    <row r="444">
      <c r="C444" s="21"/>
    </row>
    <row r="445">
      <c r="C445" s="21"/>
    </row>
    <row r="446">
      <c r="C446" s="21"/>
    </row>
    <row r="447">
      <c r="C447" s="21"/>
    </row>
    <row r="448">
      <c r="C448" s="21"/>
    </row>
    <row r="449">
      <c r="C449" s="21"/>
    </row>
    <row r="450">
      <c r="C450" s="21"/>
    </row>
    <row r="451">
      <c r="C451" s="21"/>
    </row>
    <row r="452">
      <c r="C452" s="21"/>
    </row>
    <row r="453">
      <c r="C453" s="21"/>
    </row>
    <row r="454">
      <c r="C454" s="21"/>
    </row>
    <row r="455">
      <c r="C455" s="21"/>
    </row>
    <row r="456">
      <c r="C456" s="21"/>
    </row>
    <row r="457">
      <c r="C457" s="21"/>
    </row>
    <row r="458">
      <c r="C458" s="21"/>
    </row>
    <row r="459">
      <c r="C459" s="21"/>
    </row>
    <row r="460">
      <c r="C460" s="21"/>
    </row>
    <row r="461">
      <c r="C461" s="21"/>
    </row>
    <row r="462">
      <c r="C462" s="21"/>
    </row>
    <row r="463">
      <c r="C463" s="21"/>
    </row>
    <row r="464">
      <c r="C464" s="21"/>
    </row>
    <row r="465">
      <c r="C465" s="21"/>
    </row>
    <row r="466">
      <c r="C466" s="21"/>
    </row>
    <row r="467">
      <c r="C467" s="21"/>
    </row>
    <row r="468">
      <c r="C468" s="21"/>
    </row>
    <row r="469">
      <c r="C469" s="21"/>
    </row>
    <row r="470">
      <c r="C470" s="21"/>
    </row>
    <row r="471">
      <c r="C471" s="21"/>
    </row>
    <row r="472">
      <c r="C472" s="21"/>
    </row>
    <row r="473">
      <c r="C473" s="21"/>
    </row>
    <row r="474">
      <c r="C474" s="21"/>
    </row>
    <row r="475">
      <c r="C475" s="21"/>
    </row>
    <row r="476">
      <c r="C476" s="21"/>
    </row>
    <row r="477">
      <c r="C477" s="21"/>
    </row>
    <row r="478">
      <c r="C478" s="21"/>
    </row>
    <row r="479">
      <c r="C479" s="21"/>
    </row>
    <row r="480">
      <c r="C480" s="21"/>
    </row>
    <row r="481">
      <c r="C481" s="21"/>
    </row>
    <row r="482">
      <c r="C482" s="21"/>
    </row>
    <row r="483">
      <c r="C483" s="21"/>
    </row>
    <row r="484">
      <c r="C484" s="21"/>
    </row>
    <row r="485">
      <c r="C485" s="21"/>
    </row>
    <row r="486">
      <c r="C486" s="21"/>
    </row>
    <row r="487">
      <c r="C487" s="21"/>
    </row>
    <row r="488">
      <c r="C488" s="21"/>
    </row>
    <row r="489">
      <c r="C489" s="21"/>
    </row>
    <row r="490">
      <c r="C490" s="21"/>
    </row>
    <row r="491">
      <c r="C491" s="21"/>
    </row>
    <row r="492">
      <c r="C492" s="21"/>
    </row>
    <row r="493">
      <c r="C493" s="21"/>
    </row>
    <row r="494">
      <c r="C494" s="21"/>
    </row>
    <row r="495">
      <c r="C495" s="21"/>
    </row>
    <row r="496">
      <c r="C496" s="21"/>
    </row>
    <row r="497">
      <c r="C497" s="21"/>
    </row>
    <row r="498">
      <c r="C498" s="21"/>
    </row>
    <row r="499">
      <c r="C499" s="21"/>
    </row>
    <row r="500">
      <c r="C500" s="21"/>
    </row>
    <row r="501">
      <c r="C501" s="21"/>
    </row>
    <row r="502">
      <c r="C502" s="21"/>
    </row>
    <row r="503">
      <c r="C503" s="21"/>
    </row>
    <row r="504">
      <c r="C504" s="21"/>
    </row>
    <row r="505">
      <c r="C505" s="21"/>
    </row>
    <row r="506">
      <c r="C506" s="21"/>
    </row>
    <row r="507">
      <c r="C507" s="21"/>
    </row>
    <row r="508">
      <c r="C508" s="21"/>
    </row>
    <row r="509">
      <c r="C509" s="21"/>
    </row>
    <row r="510">
      <c r="C510" s="21"/>
    </row>
    <row r="511">
      <c r="C511" s="21"/>
    </row>
    <row r="512">
      <c r="C512" s="21"/>
    </row>
    <row r="513">
      <c r="C513" s="21"/>
    </row>
    <row r="514">
      <c r="C514" s="21"/>
    </row>
    <row r="515">
      <c r="C515" s="21"/>
    </row>
    <row r="516">
      <c r="C516" s="21"/>
    </row>
    <row r="517">
      <c r="C517" s="21"/>
    </row>
    <row r="518">
      <c r="C518" s="21"/>
    </row>
    <row r="519">
      <c r="C519" s="21"/>
    </row>
    <row r="520">
      <c r="C520" s="21"/>
    </row>
    <row r="521">
      <c r="C521" s="21"/>
    </row>
    <row r="522">
      <c r="C522" s="21"/>
    </row>
    <row r="523">
      <c r="C523" s="21"/>
    </row>
    <row r="524">
      <c r="C524" s="21"/>
    </row>
    <row r="525">
      <c r="C525" s="21"/>
    </row>
    <row r="526">
      <c r="C526" s="21"/>
    </row>
    <row r="527">
      <c r="C527" s="21"/>
    </row>
    <row r="528">
      <c r="C528" s="21"/>
    </row>
    <row r="529">
      <c r="C529" s="21"/>
    </row>
    <row r="530">
      <c r="C530" s="21"/>
    </row>
    <row r="531">
      <c r="C531" s="21"/>
    </row>
    <row r="532">
      <c r="C532" s="21"/>
    </row>
    <row r="533">
      <c r="C533" s="21"/>
    </row>
    <row r="534">
      <c r="C534" s="21"/>
    </row>
    <row r="535">
      <c r="C535" s="21"/>
    </row>
    <row r="536">
      <c r="C536" s="21"/>
    </row>
    <row r="537">
      <c r="C537" s="21"/>
    </row>
    <row r="538">
      <c r="C538" s="21"/>
    </row>
    <row r="539">
      <c r="C539" s="21"/>
    </row>
    <row r="540">
      <c r="C540" s="21"/>
    </row>
    <row r="541">
      <c r="C541" s="21"/>
    </row>
    <row r="542">
      <c r="C542" s="21"/>
    </row>
    <row r="543">
      <c r="C543" s="21"/>
    </row>
    <row r="544">
      <c r="C544" s="21"/>
    </row>
    <row r="545">
      <c r="C545" s="21"/>
    </row>
    <row r="546">
      <c r="C546" s="21"/>
    </row>
    <row r="547">
      <c r="C547" s="21"/>
    </row>
    <row r="548">
      <c r="C548" s="21"/>
    </row>
    <row r="549">
      <c r="C549" s="21"/>
    </row>
    <row r="550">
      <c r="C550" s="21"/>
    </row>
    <row r="551">
      <c r="C551" s="21"/>
    </row>
    <row r="552">
      <c r="C552" s="21"/>
    </row>
    <row r="553">
      <c r="C553" s="21"/>
    </row>
    <row r="554">
      <c r="C554" s="21"/>
    </row>
    <row r="555">
      <c r="C555" s="21"/>
    </row>
    <row r="556">
      <c r="C556" s="21"/>
    </row>
    <row r="557">
      <c r="C557" s="21"/>
    </row>
    <row r="558">
      <c r="C558" s="21"/>
    </row>
    <row r="559">
      <c r="C559" s="21"/>
    </row>
    <row r="560">
      <c r="C560" s="21"/>
    </row>
    <row r="561">
      <c r="C561" s="21"/>
    </row>
    <row r="562">
      <c r="C562" s="21"/>
    </row>
    <row r="563">
      <c r="C563" s="21"/>
    </row>
    <row r="564">
      <c r="C564" s="21"/>
    </row>
    <row r="565">
      <c r="C565" s="21"/>
    </row>
    <row r="566">
      <c r="C566" s="21"/>
    </row>
    <row r="567">
      <c r="C567" s="21"/>
    </row>
    <row r="568">
      <c r="C568" s="21"/>
    </row>
    <row r="569">
      <c r="C569" s="21"/>
    </row>
    <row r="570">
      <c r="C570" s="21"/>
    </row>
    <row r="571">
      <c r="C571" s="21"/>
    </row>
    <row r="572">
      <c r="C572" s="21"/>
    </row>
    <row r="573">
      <c r="C573" s="21"/>
    </row>
    <row r="574">
      <c r="C574" s="21"/>
    </row>
    <row r="575">
      <c r="C575" s="21"/>
    </row>
    <row r="576">
      <c r="C576" s="21"/>
    </row>
    <row r="577">
      <c r="C577" s="21"/>
    </row>
    <row r="578">
      <c r="C578" s="21"/>
    </row>
    <row r="579">
      <c r="C579" s="21"/>
    </row>
    <row r="580">
      <c r="C580" s="21"/>
    </row>
    <row r="581">
      <c r="C581" s="21"/>
    </row>
    <row r="582">
      <c r="C582" s="21"/>
    </row>
    <row r="583">
      <c r="C583" s="21"/>
    </row>
    <row r="584">
      <c r="C584" s="21"/>
    </row>
    <row r="585">
      <c r="C585" s="21"/>
    </row>
    <row r="586">
      <c r="C586" s="21"/>
    </row>
    <row r="587">
      <c r="C587" s="21"/>
    </row>
    <row r="588">
      <c r="C588" s="21"/>
    </row>
    <row r="589">
      <c r="C589" s="21"/>
    </row>
    <row r="590">
      <c r="C590" s="21"/>
    </row>
    <row r="591">
      <c r="C591" s="21"/>
    </row>
    <row r="592">
      <c r="C592" s="21"/>
    </row>
    <row r="593">
      <c r="C593" s="21"/>
    </row>
    <row r="594">
      <c r="C594" s="21"/>
    </row>
    <row r="595">
      <c r="C595" s="21"/>
    </row>
    <row r="596">
      <c r="C596" s="21"/>
    </row>
    <row r="597">
      <c r="C597" s="21"/>
    </row>
    <row r="598">
      <c r="C598" s="21"/>
    </row>
    <row r="599">
      <c r="C599" s="21"/>
    </row>
    <row r="600">
      <c r="C600" s="21"/>
    </row>
    <row r="601">
      <c r="C601" s="21"/>
    </row>
    <row r="602">
      <c r="C602" s="21"/>
    </row>
    <row r="603">
      <c r="C603" s="21"/>
    </row>
    <row r="604">
      <c r="C604" s="21"/>
    </row>
    <row r="605">
      <c r="C605" s="21"/>
    </row>
    <row r="606">
      <c r="C606" s="21"/>
    </row>
    <row r="607">
      <c r="C607" s="21"/>
    </row>
    <row r="608">
      <c r="C608" s="21"/>
    </row>
    <row r="609">
      <c r="C609" s="21"/>
    </row>
    <row r="610">
      <c r="C610" s="21"/>
    </row>
    <row r="611">
      <c r="C611" s="21"/>
    </row>
    <row r="612">
      <c r="C612" s="21"/>
    </row>
    <row r="613">
      <c r="C613" s="21"/>
    </row>
    <row r="614">
      <c r="C614" s="21"/>
    </row>
    <row r="615">
      <c r="C615" s="21"/>
    </row>
    <row r="616">
      <c r="C616" s="21"/>
    </row>
    <row r="617">
      <c r="C617" s="21"/>
    </row>
    <row r="618">
      <c r="C618" s="21"/>
    </row>
    <row r="619">
      <c r="C619" s="21"/>
    </row>
    <row r="620">
      <c r="C620" s="21"/>
    </row>
    <row r="621">
      <c r="C621" s="21"/>
    </row>
    <row r="622">
      <c r="C622" s="21"/>
    </row>
    <row r="623">
      <c r="C623" s="21"/>
    </row>
    <row r="624">
      <c r="C624" s="21"/>
    </row>
    <row r="625">
      <c r="C625" s="21"/>
    </row>
    <row r="626">
      <c r="C626" s="21"/>
    </row>
    <row r="627">
      <c r="C627" s="21"/>
    </row>
    <row r="628">
      <c r="C628" s="21"/>
    </row>
    <row r="629">
      <c r="C629" s="21"/>
    </row>
    <row r="630">
      <c r="C630" s="21"/>
    </row>
    <row r="631">
      <c r="C631" s="21"/>
    </row>
    <row r="632">
      <c r="C632" s="21"/>
    </row>
    <row r="633">
      <c r="C633" s="21"/>
    </row>
    <row r="634">
      <c r="C634" s="21"/>
    </row>
    <row r="635">
      <c r="C635" s="21"/>
    </row>
    <row r="636">
      <c r="C636" s="21"/>
    </row>
    <row r="637">
      <c r="C637" s="21"/>
    </row>
    <row r="638">
      <c r="C638" s="21"/>
    </row>
    <row r="639">
      <c r="C639" s="21"/>
    </row>
    <row r="640">
      <c r="C640" s="21"/>
    </row>
    <row r="641">
      <c r="C641" s="21"/>
    </row>
    <row r="642">
      <c r="C642" s="21"/>
    </row>
    <row r="643">
      <c r="C643" s="21"/>
    </row>
    <row r="644">
      <c r="C644" s="21"/>
    </row>
    <row r="645">
      <c r="C645" s="21"/>
    </row>
    <row r="646">
      <c r="C646" s="21"/>
    </row>
    <row r="647">
      <c r="C647" s="21"/>
    </row>
    <row r="648">
      <c r="C648" s="21"/>
    </row>
    <row r="649">
      <c r="C649" s="21"/>
    </row>
    <row r="650">
      <c r="C650" s="21"/>
    </row>
    <row r="651">
      <c r="C651" s="21"/>
    </row>
    <row r="652">
      <c r="C652" s="21"/>
    </row>
    <row r="653">
      <c r="C653" s="21"/>
    </row>
    <row r="654">
      <c r="C654" s="21"/>
    </row>
    <row r="655">
      <c r="C655" s="21"/>
    </row>
    <row r="656">
      <c r="C656" s="21"/>
    </row>
    <row r="657">
      <c r="C657" s="21"/>
    </row>
    <row r="658">
      <c r="C658" s="21"/>
    </row>
    <row r="659">
      <c r="C659" s="21"/>
    </row>
    <row r="660">
      <c r="C660" s="21"/>
    </row>
    <row r="661">
      <c r="C661" s="21"/>
    </row>
    <row r="662">
      <c r="C662" s="21"/>
    </row>
    <row r="663">
      <c r="C663" s="21"/>
    </row>
    <row r="664">
      <c r="C664" s="21"/>
    </row>
    <row r="665">
      <c r="C665" s="21"/>
    </row>
    <row r="666">
      <c r="C666" s="21"/>
    </row>
    <row r="667">
      <c r="C667" s="21"/>
    </row>
    <row r="668">
      <c r="C668" s="21"/>
    </row>
    <row r="669">
      <c r="C669" s="21"/>
    </row>
    <row r="670">
      <c r="C670" s="21"/>
    </row>
    <row r="671">
      <c r="C671" s="21"/>
    </row>
    <row r="672">
      <c r="C672" s="21"/>
    </row>
    <row r="673">
      <c r="C673" s="21"/>
    </row>
    <row r="674">
      <c r="C674" s="21"/>
    </row>
    <row r="675">
      <c r="C675" s="21"/>
    </row>
    <row r="676">
      <c r="C676" s="21"/>
    </row>
    <row r="677">
      <c r="C677" s="21"/>
    </row>
    <row r="678">
      <c r="C678" s="21"/>
    </row>
    <row r="679">
      <c r="C679" s="21"/>
    </row>
    <row r="680">
      <c r="C680" s="21"/>
    </row>
    <row r="681">
      <c r="C681" s="21"/>
    </row>
    <row r="682">
      <c r="C682" s="21"/>
    </row>
    <row r="683">
      <c r="C683" s="21"/>
    </row>
    <row r="684">
      <c r="C684" s="21"/>
    </row>
    <row r="685">
      <c r="C685" s="21"/>
    </row>
    <row r="686">
      <c r="C686" s="21"/>
    </row>
    <row r="687">
      <c r="C687" s="21"/>
    </row>
    <row r="688">
      <c r="C688" s="21"/>
    </row>
    <row r="689">
      <c r="C689" s="21"/>
    </row>
    <row r="690">
      <c r="C690" s="21"/>
    </row>
    <row r="691">
      <c r="C691" s="21"/>
    </row>
    <row r="692">
      <c r="C692" s="21"/>
    </row>
    <row r="693">
      <c r="C693" s="21"/>
    </row>
    <row r="694">
      <c r="C694" s="21"/>
    </row>
    <row r="695">
      <c r="C695" s="21"/>
    </row>
    <row r="696">
      <c r="C696" s="21"/>
    </row>
    <row r="697">
      <c r="C697" s="21"/>
    </row>
    <row r="698">
      <c r="C698" s="21"/>
    </row>
    <row r="699">
      <c r="C699" s="21"/>
    </row>
    <row r="700">
      <c r="C700" s="21"/>
    </row>
    <row r="701">
      <c r="C701" s="21"/>
    </row>
    <row r="702">
      <c r="C702" s="21"/>
    </row>
    <row r="703">
      <c r="C703" s="21"/>
    </row>
    <row r="704">
      <c r="C704" s="21"/>
    </row>
    <row r="705">
      <c r="C705" s="21"/>
    </row>
    <row r="706">
      <c r="C706" s="21"/>
    </row>
    <row r="707">
      <c r="C707" s="21"/>
    </row>
    <row r="708">
      <c r="C708" s="21"/>
    </row>
    <row r="709">
      <c r="C709" s="21"/>
    </row>
    <row r="710">
      <c r="C710" s="21"/>
    </row>
    <row r="711">
      <c r="C711" s="21"/>
    </row>
    <row r="712">
      <c r="C712" s="21"/>
    </row>
    <row r="713">
      <c r="C713" s="21"/>
    </row>
    <row r="714">
      <c r="C714" s="21"/>
    </row>
    <row r="715">
      <c r="C715" s="21"/>
    </row>
    <row r="716">
      <c r="C716" s="21"/>
    </row>
    <row r="717">
      <c r="C717" s="21"/>
    </row>
    <row r="718">
      <c r="C718" s="21"/>
    </row>
    <row r="719">
      <c r="C719" s="21"/>
    </row>
    <row r="720">
      <c r="C720" s="21"/>
    </row>
    <row r="721">
      <c r="C721" s="21"/>
    </row>
    <row r="722">
      <c r="C722" s="21"/>
    </row>
    <row r="723">
      <c r="C723" s="21"/>
    </row>
    <row r="724">
      <c r="C724" s="21"/>
    </row>
    <row r="725">
      <c r="C725" s="21"/>
    </row>
    <row r="726">
      <c r="C726" s="21"/>
    </row>
    <row r="727">
      <c r="C727" s="21"/>
    </row>
    <row r="728">
      <c r="C728" s="21"/>
    </row>
    <row r="729">
      <c r="C729" s="21"/>
    </row>
    <row r="730">
      <c r="C730" s="21"/>
    </row>
    <row r="731">
      <c r="C731" s="21"/>
    </row>
    <row r="732">
      <c r="C732" s="21"/>
    </row>
    <row r="733">
      <c r="C733" s="21"/>
    </row>
    <row r="734">
      <c r="C734" s="21"/>
    </row>
    <row r="735">
      <c r="C735" s="21"/>
    </row>
    <row r="736">
      <c r="C736" s="21"/>
    </row>
    <row r="737">
      <c r="C737" s="21"/>
    </row>
    <row r="738">
      <c r="C738" s="21"/>
    </row>
    <row r="739">
      <c r="C739" s="21"/>
    </row>
    <row r="740">
      <c r="C740" s="21"/>
    </row>
    <row r="741">
      <c r="C741" s="21"/>
    </row>
    <row r="742">
      <c r="C742" s="21"/>
    </row>
    <row r="743">
      <c r="C743" s="21"/>
    </row>
    <row r="744">
      <c r="C744" s="21"/>
    </row>
    <row r="745">
      <c r="C745" s="21"/>
    </row>
    <row r="746">
      <c r="C746" s="21"/>
    </row>
    <row r="747">
      <c r="C747" s="21"/>
    </row>
    <row r="748">
      <c r="C748" s="21"/>
    </row>
    <row r="749">
      <c r="C749" s="21"/>
    </row>
    <row r="750">
      <c r="C750" s="21"/>
    </row>
    <row r="751">
      <c r="C751" s="21"/>
    </row>
    <row r="752">
      <c r="C752" s="21"/>
    </row>
    <row r="753">
      <c r="C753" s="21"/>
    </row>
    <row r="754">
      <c r="C754" s="21"/>
    </row>
    <row r="755">
      <c r="C755" s="21"/>
    </row>
    <row r="756">
      <c r="C756" s="21"/>
    </row>
    <row r="757">
      <c r="C757" s="21"/>
    </row>
    <row r="758">
      <c r="C758" s="21"/>
    </row>
    <row r="759">
      <c r="C759" s="21"/>
    </row>
    <row r="760">
      <c r="C760" s="21"/>
    </row>
    <row r="761">
      <c r="C761" s="21"/>
    </row>
    <row r="762">
      <c r="C762" s="21"/>
    </row>
    <row r="763">
      <c r="C763" s="21"/>
    </row>
    <row r="764">
      <c r="C764" s="21"/>
    </row>
    <row r="765">
      <c r="C765" s="21"/>
    </row>
    <row r="766">
      <c r="C766" s="21"/>
    </row>
    <row r="767">
      <c r="C767" s="21"/>
    </row>
    <row r="768">
      <c r="C768" s="21"/>
    </row>
    <row r="769">
      <c r="C769" s="21"/>
    </row>
    <row r="770">
      <c r="C770" s="21"/>
    </row>
    <row r="771">
      <c r="C771" s="21"/>
    </row>
    <row r="772">
      <c r="C772" s="21"/>
    </row>
    <row r="773">
      <c r="C773" s="21"/>
    </row>
    <row r="774">
      <c r="C774" s="21"/>
    </row>
    <row r="775">
      <c r="C775" s="21"/>
    </row>
    <row r="776">
      <c r="C776" s="21"/>
    </row>
    <row r="777">
      <c r="C777" s="21"/>
    </row>
    <row r="778">
      <c r="C778" s="21"/>
    </row>
    <row r="779">
      <c r="C779" s="21"/>
    </row>
    <row r="780">
      <c r="C780" s="21"/>
    </row>
    <row r="781">
      <c r="C781" s="21"/>
    </row>
    <row r="782">
      <c r="C782" s="21"/>
    </row>
    <row r="783">
      <c r="C783" s="21"/>
    </row>
    <row r="784">
      <c r="C784" s="21"/>
    </row>
    <row r="785">
      <c r="C785" s="21"/>
    </row>
    <row r="786">
      <c r="C786" s="21"/>
    </row>
    <row r="787">
      <c r="C787" s="21"/>
    </row>
    <row r="788">
      <c r="C788" s="21"/>
    </row>
    <row r="789">
      <c r="C789" s="21"/>
    </row>
    <row r="790">
      <c r="C790" s="21"/>
    </row>
    <row r="791">
      <c r="C791" s="21"/>
    </row>
    <row r="792">
      <c r="C792" s="21"/>
    </row>
    <row r="793">
      <c r="C793" s="21"/>
    </row>
    <row r="794">
      <c r="C794" s="21"/>
    </row>
    <row r="795">
      <c r="C795" s="21"/>
    </row>
    <row r="796">
      <c r="C796" s="21"/>
    </row>
    <row r="797">
      <c r="C797" s="21"/>
    </row>
    <row r="798">
      <c r="C798" s="21"/>
    </row>
    <row r="799">
      <c r="C799" s="21"/>
    </row>
    <row r="800">
      <c r="C800" s="21"/>
    </row>
    <row r="801">
      <c r="C801" s="21"/>
    </row>
    <row r="802">
      <c r="C802" s="21"/>
    </row>
    <row r="803">
      <c r="C803" s="21"/>
    </row>
    <row r="804">
      <c r="C804" s="21"/>
    </row>
    <row r="805">
      <c r="C805" s="21"/>
    </row>
    <row r="806">
      <c r="C806" s="21"/>
    </row>
    <row r="807">
      <c r="C807" s="21"/>
    </row>
    <row r="808">
      <c r="C808" s="21"/>
    </row>
    <row r="809">
      <c r="C809" s="21"/>
    </row>
    <row r="810">
      <c r="C810" s="21"/>
    </row>
    <row r="811">
      <c r="C811" s="21"/>
    </row>
    <row r="812">
      <c r="C812" s="21"/>
    </row>
    <row r="813">
      <c r="C813" s="21"/>
    </row>
    <row r="814">
      <c r="C814" s="21"/>
    </row>
    <row r="815">
      <c r="C815" s="21"/>
    </row>
    <row r="816">
      <c r="C816" s="21"/>
    </row>
    <row r="817">
      <c r="C817" s="21"/>
    </row>
    <row r="818">
      <c r="C818" s="21"/>
    </row>
    <row r="819">
      <c r="C819" s="21"/>
    </row>
    <row r="820">
      <c r="C820" s="21"/>
    </row>
    <row r="821">
      <c r="C821" s="21"/>
    </row>
    <row r="822">
      <c r="C822" s="21"/>
    </row>
    <row r="823">
      <c r="C823" s="21"/>
    </row>
    <row r="824">
      <c r="C824" s="21"/>
    </row>
    <row r="825">
      <c r="C825" s="21"/>
    </row>
    <row r="826">
      <c r="C826" s="21"/>
    </row>
    <row r="827">
      <c r="C827" s="21"/>
    </row>
    <row r="828">
      <c r="C828" s="21"/>
    </row>
    <row r="829">
      <c r="C829" s="21"/>
    </row>
    <row r="830">
      <c r="C830" s="21"/>
    </row>
    <row r="831">
      <c r="C831" s="21"/>
    </row>
    <row r="832">
      <c r="C832" s="21"/>
    </row>
    <row r="833">
      <c r="C833" s="21"/>
    </row>
    <row r="834">
      <c r="C834" s="21"/>
    </row>
    <row r="835">
      <c r="C835" s="21"/>
    </row>
    <row r="836">
      <c r="C836" s="21"/>
    </row>
    <row r="837">
      <c r="C837" s="21"/>
    </row>
    <row r="838">
      <c r="C838" s="21"/>
    </row>
    <row r="839">
      <c r="C839" s="21"/>
    </row>
    <row r="840">
      <c r="C840" s="21"/>
    </row>
    <row r="841">
      <c r="C841" s="21"/>
    </row>
    <row r="842">
      <c r="C842" s="21"/>
    </row>
    <row r="843">
      <c r="C843" s="21"/>
    </row>
    <row r="844">
      <c r="C844" s="21"/>
    </row>
    <row r="845">
      <c r="C845" s="21"/>
    </row>
    <row r="846">
      <c r="C846" s="21"/>
    </row>
    <row r="847">
      <c r="C847" s="21"/>
    </row>
    <row r="848">
      <c r="C848" s="21"/>
    </row>
    <row r="849">
      <c r="C849" s="21"/>
    </row>
    <row r="850">
      <c r="C850" s="21"/>
    </row>
    <row r="851">
      <c r="C851" s="21"/>
    </row>
    <row r="852">
      <c r="C852" s="21"/>
    </row>
    <row r="853">
      <c r="C853" s="21"/>
    </row>
    <row r="854">
      <c r="C854" s="21"/>
    </row>
    <row r="855">
      <c r="C855" s="21"/>
    </row>
    <row r="856">
      <c r="C856" s="21"/>
    </row>
    <row r="857">
      <c r="C857" s="21"/>
    </row>
    <row r="858">
      <c r="C858" s="21"/>
    </row>
    <row r="859">
      <c r="C859" s="21"/>
    </row>
    <row r="860">
      <c r="C860" s="21"/>
    </row>
    <row r="861">
      <c r="C861" s="21"/>
    </row>
    <row r="862">
      <c r="C862" s="21"/>
    </row>
    <row r="863">
      <c r="C863" s="21"/>
    </row>
    <row r="864">
      <c r="C864" s="21"/>
    </row>
    <row r="865">
      <c r="C865" s="21"/>
    </row>
    <row r="866">
      <c r="C866" s="21"/>
    </row>
    <row r="867">
      <c r="C867" s="21"/>
    </row>
    <row r="868">
      <c r="C868" s="21"/>
    </row>
    <row r="869">
      <c r="C869" s="21"/>
    </row>
    <row r="870">
      <c r="C870" s="21"/>
    </row>
    <row r="871">
      <c r="C871" s="21"/>
    </row>
    <row r="872">
      <c r="C872" s="21"/>
    </row>
    <row r="873">
      <c r="C873" s="21"/>
    </row>
    <row r="874">
      <c r="C874" s="21"/>
    </row>
    <row r="875">
      <c r="C875" s="21"/>
    </row>
    <row r="876">
      <c r="C876" s="21"/>
    </row>
    <row r="877">
      <c r="C877" s="21"/>
    </row>
    <row r="878">
      <c r="C878" s="21"/>
    </row>
    <row r="879">
      <c r="C879" s="21"/>
    </row>
    <row r="880">
      <c r="C880" s="21"/>
    </row>
    <row r="881">
      <c r="C881" s="21"/>
    </row>
    <row r="882">
      <c r="C882" s="21"/>
    </row>
    <row r="883">
      <c r="C883" s="21"/>
    </row>
    <row r="884">
      <c r="C884" s="21"/>
    </row>
    <row r="885">
      <c r="C885" s="21"/>
    </row>
    <row r="886">
      <c r="C886" s="21"/>
    </row>
    <row r="887">
      <c r="C887" s="21"/>
    </row>
    <row r="888">
      <c r="C888" s="21"/>
    </row>
    <row r="889">
      <c r="C889" s="21"/>
    </row>
    <row r="890">
      <c r="C890" s="21"/>
    </row>
    <row r="891">
      <c r="C891" s="21"/>
    </row>
    <row r="892">
      <c r="C892" s="21"/>
    </row>
    <row r="893">
      <c r="C893" s="21"/>
    </row>
    <row r="894">
      <c r="C894" s="21"/>
    </row>
    <row r="895">
      <c r="C895" s="21"/>
    </row>
    <row r="896">
      <c r="C896" s="21"/>
    </row>
    <row r="897">
      <c r="C897" s="21"/>
    </row>
    <row r="898">
      <c r="C898" s="21"/>
    </row>
    <row r="899">
      <c r="C899" s="21"/>
    </row>
    <row r="900">
      <c r="C900" s="21"/>
    </row>
    <row r="901">
      <c r="C901" s="21"/>
    </row>
    <row r="902">
      <c r="C902" s="21"/>
    </row>
    <row r="903">
      <c r="C903" s="21"/>
    </row>
    <row r="904">
      <c r="C904" s="21"/>
    </row>
    <row r="905">
      <c r="C905" s="21"/>
    </row>
    <row r="906">
      <c r="C906" s="21"/>
    </row>
    <row r="907">
      <c r="C907" s="21"/>
    </row>
    <row r="908">
      <c r="C908" s="21"/>
    </row>
    <row r="909">
      <c r="C909" s="21"/>
    </row>
    <row r="910">
      <c r="C910" s="21"/>
    </row>
    <row r="911">
      <c r="C911" s="21"/>
    </row>
    <row r="912">
      <c r="C912" s="21"/>
    </row>
    <row r="913">
      <c r="C913" s="21"/>
    </row>
    <row r="914">
      <c r="C914" s="21"/>
    </row>
    <row r="915">
      <c r="C915" s="21"/>
    </row>
    <row r="916">
      <c r="C916" s="21"/>
    </row>
    <row r="917">
      <c r="C917" s="21"/>
    </row>
    <row r="918">
      <c r="C918" s="21"/>
    </row>
    <row r="919">
      <c r="C919" s="21"/>
    </row>
    <row r="920">
      <c r="C920" s="21"/>
    </row>
    <row r="921">
      <c r="C921" s="21"/>
    </row>
    <row r="922">
      <c r="C922" s="21"/>
    </row>
    <row r="923">
      <c r="C923" s="21"/>
    </row>
    <row r="924">
      <c r="C924" s="21"/>
    </row>
    <row r="925">
      <c r="C925" s="21"/>
    </row>
    <row r="926">
      <c r="C926" s="21"/>
    </row>
    <row r="927">
      <c r="C927" s="21"/>
    </row>
    <row r="928">
      <c r="C928" s="21"/>
    </row>
    <row r="929">
      <c r="C929" s="21"/>
    </row>
    <row r="930">
      <c r="C930" s="21"/>
    </row>
    <row r="931">
      <c r="C931" s="21"/>
    </row>
    <row r="932">
      <c r="C932" s="21"/>
    </row>
    <row r="933">
      <c r="C933" s="21"/>
    </row>
    <row r="934">
      <c r="C934" s="21"/>
    </row>
    <row r="935">
      <c r="C935" s="21"/>
    </row>
    <row r="936">
      <c r="C936" s="21"/>
    </row>
    <row r="937">
      <c r="C937" s="21"/>
    </row>
    <row r="938">
      <c r="C938" s="21"/>
    </row>
    <row r="939">
      <c r="C939" s="21"/>
    </row>
    <row r="940">
      <c r="C940" s="21"/>
    </row>
    <row r="941">
      <c r="C941" s="21"/>
    </row>
    <row r="942">
      <c r="C942" s="21"/>
    </row>
    <row r="943">
      <c r="C943" s="21"/>
    </row>
    <row r="944">
      <c r="C944" s="21"/>
    </row>
    <row r="945">
      <c r="C945" s="21"/>
    </row>
    <row r="946">
      <c r="C946" s="21"/>
    </row>
    <row r="947">
      <c r="C947" s="21"/>
    </row>
    <row r="948">
      <c r="C948" s="21"/>
    </row>
    <row r="949">
      <c r="C949" s="21"/>
    </row>
    <row r="950">
      <c r="C950" s="21"/>
    </row>
    <row r="951">
      <c r="C951" s="21"/>
    </row>
    <row r="952">
      <c r="C952" s="21"/>
    </row>
    <row r="953">
      <c r="C953" s="21"/>
    </row>
    <row r="954">
      <c r="C954" s="21"/>
    </row>
    <row r="955">
      <c r="C955" s="21"/>
    </row>
    <row r="956">
      <c r="C956" s="21"/>
    </row>
    <row r="957">
      <c r="C957" s="21"/>
    </row>
    <row r="958">
      <c r="C958" s="21"/>
    </row>
    <row r="959">
      <c r="C959" s="21"/>
    </row>
    <row r="960">
      <c r="C960" s="21"/>
    </row>
    <row r="961">
      <c r="C961" s="21"/>
    </row>
    <row r="962">
      <c r="C962" s="21"/>
    </row>
    <row r="963">
      <c r="C963" s="21"/>
    </row>
    <row r="964">
      <c r="C964" s="21"/>
    </row>
    <row r="965">
      <c r="C965" s="21"/>
    </row>
    <row r="966">
      <c r="C966" s="21"/>
    </row>
    <row r="967">
      <c r="C967" s="21"/>
    </row>
    <row r="968">
      <c r="C968" s="21"/>
    </row>
    <row r="969">
      <c r="C969" s="21"/>
    </row>
    <row r="970">
      <c r="C970" s="21"/>
    </row>
    <row r="971">
      <c r="C971" s="21"/>
    </row>
    <row r="972">
      <c r="C972" s="21"/>
    </row>
    <row r="973">
      <c r="C973" s="21"/>
    </row>
    <row r="974">
      <c r="C974" s="21"/>
    </row>
    <row r="975">
      <c r="C975" s="21"/>
    </row>
    <row r="976">
      <c r="C976" s="21"/>
    </row>
    <row r="977">
      <c r="C977" s="21"/>
    </row>
    <row r="978">
      <c r="C978" s="21"/>
    </row>
    <row r="979">
      <c r="C979" s="21"/>
    </row>
    <row r="980">
      <c r="C980" s="21"/>
    </row>
    <row r="981">
      <c r="C981" s="21"/>
    </row>
    <row r="982">
      <c r="C982" s="21"/>
    </row>
    <row r="983">
      <c r="C983" s="21"/>
    </row>
    <row r="984">
      <c r="C984" s="21"/>
    </row>
    <row r="985">
      <c r="C985" s="21"/>
    </row>
    <row r="986">
      <c r="C986" s="21"/>
    </row>
    <row r="987">
      <c r="C987" s="21"/>
    </row>
    <row r="988">
      <c r="C988" s="21"/>
    </row>
    <row r="989">
      <c r="C989" s="21"/>
    </row>
    <row r="990">
      <c r="C990" s="21"/>
    </row>
    <row r="991">
      <c r="C991" s="21"/>
    </row>
    <row r="992">
      <c r="C992" s="21"/>
    </row>
    <row r="993">
      <c r="C993" s="21"/>
    </row>
    <row r="994">
      <c r="C994" s="21"/>
    </row>
    <row r="995">
      <c r="C995" s="21"/>
    </row>
    <row r="996">
      <c r="C996" s="21"/>
    </row>
    <row r="997">
      <c r="C997" s="21"/>
    </row>
    <row r="998">
      <c r="C998" s="21"/>
    </row>
    <row r="999">
      <c r="C999" s="21"/>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20.29"/>
    <col customWidth="1" min="2" max="2" width="18.29"/>
    <col customWidth="1" min="3" max="3" width="21.86"/>
    <col customWidth="1" min="5" max="5" width="16.57"/>
  </cols>
  <sheetData>
    <row r="1">
      <c r="A1" s="2" t="s">
        <v>3</v>
      </c>
      <c r="B1" s="3">
        <v>42867.0</v>
      </c>
      <c r="C1" s="5"/>
      <c r="D1" s="5"/>
      <c r="E1" s="5"/>
      <c r="G1" s="5"/>
    </row>
    <row r="2">
      <c r="A2" s="7" t="s">
        <v>7</v>
      </c>
      <c r="B2" s="8"/>
      <c r="C2" s="8"/>
      <c r="D2" s="9"/>
    </row>
    <row r="3">
      <c r="A3" s="10"/>
      <c r="B3" s="11"/>
      <c r="C3" s="11"/>
      <c r="D3" s="13"/>
    </row>
    <row r="4">
      <c r="A4" s="5"/>
      <c r="B4" s="5"/>
      <c r="C4" s="5"/>
      <c r="D4" s="5"/>
    </row>
    <row r="5">
      <c r="A5" s="14">
        <v>5.0</v>
      </c>
      <c r="B5" s="15" t="s">
        <v>8</v>
      </c>
      <c r="C5" s="16" t="s">
        <v>9</v>
      </c>
      <c r="D5" s="18">
        <f>(A7^3*A8)/(4*A6*(A5^3))</f>
        <v>970.0061538</v>
      </c>
      <c r="E5" s="19" t="s">
        <v>11</v>
      </c>
      <c r="H5" s="5"/>
    </row>
    <row r="6">
      <c r="A6" s="14">
        <v>10.4</v>
      </c>
      <c r="B6" s="15" t="s">
        <v>13</v>
      </c>
      <c r="C6" s="16" t="s">
        <v>14</v>
      </c>
      <c r="D6" s="18">
        <f>A9/(A5*A6*A7/1000)</f>
        <v>1.141025641</v>
      </c>
      <c r="E6" s="19" t="s">
        <v>16</v>
      </c>
    </row>
    <row r="7">
      <c r="A7" s="14">
        <v>60.0</v>
      </c>
      <c r="B7" s="15" t="s">
        <v>17</v>
      </c>
      <c r="C7" s="20" t="s">
        <v>18</v>
      </c>
      <c r="D7" s="19">
        <f>D5/D6</f>
        <v>850.1177528</v>
      </c>
      <c r="E7" s="18"/>
    </row>
    <row r="8">
      <c r="A8" s="14">
        <v>23.352</v>
      </c>
      <c r="B8" s="15" t="s">
        <v>19</v>
      </c>
      <c r="C8" s="5"/>
      <c r="D8" s="5"/>
    </row>
    <row r="9">
      <c r="A9" s="14">
        <v>3.56</v>
      </c>
      <c r="B9" s="15" t="s">
        <v>20</v>
      </c>
      <c r="C9" s="5"/>
      <c r="D9" s="5"/>
    </row>
    <row r="10">
      <c r="A10" s="14"/>
      <c r="B10" s="15"/>
      <c r="C10" s="5"/>
      <c r="D10" s="5"/>
    </row>
    <row r="11">
      <c r="A11" s="14">
        <v>260.0</v>
      </c>
      <c r="B11" s="15" t="s">
        <v>21</v>
      </c>
      <c r="C11" s="5"/>
      <c r="D11" s="5"/>
    </row>
    <row r="12">
      <c r="A12" s="14">
        <v>100.0</v>
      </c>
      <c r="B12" s="15" t="s">
        <v>22</v>
      </c>
      <c r="C12" s="5"/>
      <c r="D12" s="5"/>
    </row>
    <row r="13">
      <c r="A13" s="14">
        <v>6.0</v>
      </c>
      <c r="B13" s="15" t="s">
        <v>23</v>
      </c>
      <c r="C13" s="5"/>
      <c r="D13" s="5"/>
    </row>
    <row r="14">
      <c r="A14" s="14">
        <v>20.0</v>
      </c>
      <c r="B14" s="15" t="s">
        <v>24</v>
      </c>
      <c r="C14" s="5"/>
      <c r="D14" s="5"/>
    </row>
    <row r="15">
      <c r="A15" s="14">
        <v>0.4</v>
      </c>
      <c r="B15" s="15" t="s">
        <v>25</v>
      </c>
      <c r="C15" s="5"/>
      <c r="D15" s="5"/>
    </row>
    <row r="16">
      <c r="A16" s="14">
        <v>99.0</v>
      </c>
      <c r="B16" s="15" t="s">
        <v>26</v>
      </c>
      <c r="C16" s="5"/>
      <c r="D16" s="5"/>
    </row>
    <row r="17">
      <c r="A17" s="14" t="s">
        <v>27</v>
      </c>
      <c r="B17" s="15" t="s">
        <v>28</v>
      </c>
      <c r="C17" s="5"/>
      <c r="D17" s="5"/>
    </row>
    <row r="18">
      <c r="A18" s="14">
        <v>80.0</v>
      </c>
      <c r="B18" s="15" t="s">
        <v>29</v>
      </c>
      <c r="C18" s="5"/>
      <c r="D18" s="5"/>
    </row>
    <row r="19">
      <c r="A19" s="14">
        <v>80.0</v>
      </c>
      <c r="B19" s="15" t="s">
        <v>30</v>
      </c>
      <c r="C19" s="5"/>
      <c r="D19" s="5"/>
    </row>
    <row r="20">
      <c r="A20" s="14" t="s">
        <v>31</v>
      </c>
      <c r="B20" s="15" t="s">
        <v>32</v>
      </c>
      <c r="C20" s="5"/>
      <c r="D20" s="5"/>
    </row>
    <row r="21">
      <c r="A21" s="5"/>
      <c r="B21" s="5"/>
      <c r="C21" s="5"/>
      <c r="D21" s="5"/>
    </row>
    <row r="22">
      <c r="A22" s="22" t="s">
        <v>34</v>
      </c>
      <c r="B22" s="22" t="s">
        <v>35</v>
      </c>
      <c r="C22" s="22" t="s">
        <v>36</v>
      </c>
      <c r="D22" s="22" t="s">
        <v>37</v>
      </c>
    </row>
    <row r="23">
      <c r="A23" s="23">
        <v>0.0</v>
      </c>
      <c r="B23" s="25">
        <f t="shared" ref="B23:B27" si="1">A23*9.81</f>
        <v>0</v>
      </c>
      <c r="C23" s="23">
        <v>0.0</v>
      </c>
      <c r="D23" s="25">
        <f t="shared" ref="D23:D27" si="2">C23*25.4*10^-3</f>
        <v>0</v>
      </c>
    </row>
    <row r="24">
      <c r="A24" s="23">
        <v>0.1</v>
      </c>
      <c r="B24" s="25">
        <f t="shared" si="1"/>
        <v>0.981</v>
      </c>
      <c r="C24" s="23">
        <v>1.6</v>
      </c>
      <c r="D24" s="25">
        <f t="shared" si="2"/>
        <v>0.04064</v>
      </c>
    </row>
    <row r="25">
      <c r="A25" s="23">
        <v>0.2</v>
      </c>
      <c r="B25" s="25">
        <f t="shared" si="1"/>
        <v>1.962</v>
      </c>
      <c r="C25" s="23">
        <v>2.85</v>
      </c>
      <c r="D25" s="25">
        <f t="shared" si="2"/>
        <v>0.07239</v>
      </c>
    </row>
    <row r="26">
      <c r="A26" s="23">
        <v>0.5</v>
      </c>
      <c r="B26" s="25">
        <f t="shared" si="1"/>
        <v>4.905</v>
      </c>
      <c r="C26" s="23">
        <v>7.7</v>
      </c>
      <c r="D26" s="25">
        <f t="shared" si="2"/>
        <v>0.19558</v>
      </c>
    </row>
    <row r="27">
      <c r="A27" s="23">
        <v>1.0</v>
      </c>
      <c r="B27" s="25">
        <f t="shared" si="1"/>
        <v>9.81</v>
      </c>
      <c r="C27" s="23">
        <v>16.5</v>
      </c>
      <c r="D27" s="25">
        <f t="shared" si="2"/>
        <v>0.4191</v>
      </c>
    </row>
    <row r="28">
      <c r="A28" s="5"/>
    </row>
    <row r="29">
      <c r="A29" s="5"/>
    </row>
    <row r="30">
      <c r="A30" s="5"/>
    </row>
    <row r="31">
      <c r="A31" s="5"/>
    </row>
    <row r="32">
      <c r="A32" s="5"/>
    </row>
    <row r="33">
      <c r="A33" s="5"/>
    </row>
  </sheetData>
  <mergeCells count="1">
    <mergeCell ref="A2:D3"/>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20.29"/>
    <col customWidth="1" min="2" max="2" width="18.29"/>
    <col customWidth="1" min="3" max="3" width="21.86"/>
    <col customWidth="1" min="5" max="5" width="16.57"/>
  </cols>
  <sheetData>
    <row r="1">
      <c r="A1" s="2" t="s">
        <v>1</v>
      </c>
      <c r="B1" s="3">
        <v>42868.0</v>
      </c>
      <c r="C1" s="5"/>
      <c r="D1" s="5"/>
      <c r="E1" s="5"/>
      <c r="G1" s="5"/>
    </row>
    <row r="2">
      <c r="A2" s="7" t="s">
        <v>6</v>
      </c>
      <c r="B2" s="8"/>
      <c r="C2" s="8"/>
      <c r="D2" s="9"/>
    </row>
    <row r="3">
      <c r="A3" s="10"/>
      <c r="B3" s="11"/>
      <c r="C3" s="11"/>
      <c r="D3" s="13"/>
    </row>
    <row r="4">
      <c r="A4" s="5"/>
      <c r="B4" s="5"/>
      <c r="C4" s="5"/>
      <c r="D4" s="5"/>
    </row>
    <row r="5">
      <c r="A5" s="14">
        <v>4.85</v>
      </c>
      <c r="B5" s="15" t="s">
        <v>8</v>
      </c>
      <c r="C5" s="16" t="s">
        <v>9</v>
      </c>
      <c r="D5" s="18">
        <f>(A7^3*A8)/(4*A6*(A5^3))</f>
        <v>328.3121669</v>
      </c>
      <c r="E5" s="19" t="s">
        <v>11</v>
      </c>
      <c r="H5" s="5"/>
    </row>
    <row r="6">
      <c r="A6" s="14">
        <v>10.18</v>
      </c>
      <c r="B6" s="15" t="s">
        <v>13</v>
      </c>
      <c r="C6" s="16" t="s">
        <v>14</v>
      </c>
      <c r="D6" s="18">
        <f>A9/(A5*A6*A7/1000)</f>
        <v>1.181482457</v>
      </c>
      <c r="E6" s="19" t="s">
        <v>16</v>
      </c>
    </row>
    <row r="7">
      <c r="A7" s="14">
        <v>60.0</v>
      </c>
      <c r="B7" s="15" t="s">
        <v>17</v>
      </c>
      <c r="C7" s="20" t="s">
        <v>18</v>
      </c>
      <c r="D7" s="19">
        <f>D5/D6</f>
        <v>277.881542</v>
      </c>
      <c r="E7" s="18"/>
    </row>
    <row r="8">
      <c r="A8" s="14">
        <v>7.061</v>
      </c>
      <c r="B8" s="15" t="s">
        <v>19</v>
      </c>
      <c r="C8" s="5"/>
      <c r="D8" s="5"/>
    </row>
    <row r="9">
      <c r="A9" s="14">
        <v>3.5</v>
      </c>
      <c r="B9" s="15" t="s">
        <v>20</v>
      </c>
      <c r="C9" s="5"/>
      <c r="D9" s="5"/>
    </row>
    <row r="10">
      <c r="A10" s="14"/>
      <c r="B10" s="15"/>
      <c r="C10" s="5"/>
      <c r="D10" s="5"/>
    </row>
    <row r="11">
      <c r="A11" s="14">
        <v>260.0</v>
      </c>
      <c r="B11" s="15" t="s">
        <v>21</v>
      </c>
      <c r="C11" s="5"/>
      <c r="D11" s="5"/>
    </row>
    <row r="12">
      <c r="A12" s="14">
        <v>100.0</v>
      </c>
      <c r="B12" s="15" t="s">
        <v>22</v>
      </c>
      <c r="C12" s="5"/>
      <c r="D12" s="5"/>
    </row>
    <row r="13">
      <c r="A13" s="14">
        <v>60.0</v>
      </c>
      <c r="B13" s="15" t="s">
        <v>23</v>
      </c>
      <c r="C13" s="5"/>
      <c r="D13" s="5"/>
    </row>
    <row r="14">
      <c r="A14" s="14">
        <v>120.0</v>
      </c>
      <c r="B14" s="15" t="s">
        <v>24</v>
      </c>
      <c r="C14" s="5"/>
      <c r="D14" s="5"/>
    </row>
    <row r="15">
      <c r="A15" s="14">
        <v>0.4</v>
      </c>
      <c r="B15" s="15" t="s">
        <v>25</v>
      </c>
      <c r="C15" s="5"/>
      <c r="D15" s="5"/>
    </row>
    <row r="16">
      <c r="A16" s="14">
        <v>99.0</v>
      </c>
      <c r="B16" s="15" t="s">
        <v>26</v>
      </c>
      <c r="C16" s="5"/>
      <c r="D16" s="5"/>
    </row>
    <row r="17">
      <c r="A17" s="14" t="s">
        <v>27</v>
      </c>
      <c r="B17" s="15" t="s">
        <v>28</v>
      </c>
      <c r="C17" s="5"/>
      <c r="D17" s="5"/>
    </row>
    <row r="18">
      <c r="A18" s="14">
        <v>100.0</v>
      </c>
      <c r="B18" s="15" t="s">
        <v>29</v>
      </c>
      <c r="C18" s="5"/>
      <c r="D18" s="5"/>
    </row>
    <row r="19">
      <c r="A19" s="14">
        <v>80.0</v>
      </c>
      <c r="B19" s="15" t="s">
        <v>30</v>
      </c>
      <c r="C19" s="5"/>
      <c r="D19" s="5"/>
    </row>
    <row r="20">
      <c r="A20" s="14" t="s">
        <v>33</v>
      </c>
      <c r="B20" s="15" t="s">
        <v>32</v>
      </c>
      <c r="C20" s="5"/>
      <c r="D20" s="5"/>
    </row>
    <row r="21">
      <c r="A21" s="5"/>
      <c r="B21" s="5"/>
      <c r="C21" s="5"/>
      <c r="D21" s="5"/>
    </row>
    <row r="22">
      <c r="A22" s="22" t="s">
        <v>34</v>
      </c>
      <c r="B22" s="22" t="s">
        <v>35</v>
      </c>
      <c r="C22" s="22" t="s">
        <v>36</v>
      </c>
      <c r="D22" s="22" t="s">
        <v>37</v>
      </c>
    </row>
    <row r="23">
      <c r="A23" s="24">
        <v>0.0</v>
      </c>
      <c r="B23" s="26">
        <f t="shared" ref="B23:B27" si="2">A23*9.81</f>
        <v>0</v>
      </c>
      <c r="C23" s="26">
        <f t="shared" ref="C23:D23" si="1">B23*25.4*10^-3</f>
        <v>0</v>
      </c>
      <c r="D23" s="26">
        <f t="shared" si="1"/>
        <v>0</v>
      </c>
    </row>
    <row r="24">
      <c r="A24" s="24">
        <v>0.03</v>
      </c>
      <c r="B24" s="26">
        <f t="shared" si="2"/>
        <v>0.2943</v>
      </c>
      <c r="C24" s="24">
        <v>1.2</v>
      </c>
      <c r="D24" s="26">
        <f t="shared" ref="D24:D27" si="3">C24*25.4*10^-3</f>
        <v>0.03048</v>
      </c>
    </row>
    <row r="25">
      <c r="A25" s="24">
        <v>0.05</v>
      </c>
      <c r="B25" s="26">
        <f t="shared" si="2"/>
        <v>0.4905</v>
      </c>
      <c r="C25" s="24">
        <v>2.8</v>
      </c>
      <c r="D25" s="26">
        <f t="shared" si="3"/>
        <v>0.07112</v>
      </c>
    </row>
    <row r="26">
      <c r="A26" s="24">
        <v>0.1</v>
      </c>
      <c r="B26" s="26">
        <f t="shared" si="2"/>
        <v>0.981</v>
      </c>
      <c r="C26" s="24">
        <v>5.3</v>
      </c>
      <c r="D26" s="26">
        <f t="shared" si="3"/>
        <v>0.13462</v>
      </c>
    </row>
    <row r="27">
      <c r="A27" s="24">
        <v>0.2</v>
      </c>
      <c r="B27" s="26">
        <f t="shared" si="2"/>
        <v>1.962</v>
      </c>
      <c r="C27" s="24">
        <v>10.8</v>
      </c>
      <c r="D27" s="26">
        <f t="shared" si="3"/>
        <v>0.27432</v>
      </c>
    </row>
    <row r="28">
      <c r="A28" s="5"/>
    </row>
    <row r="29">
      <c r="A29" s="5"/>
    </row>
    <row r="30">
      <c r="A30" s="5"/>
    </row>
    <row r="31">
      <c r="A31" s="5"/>
    </row>
    <row r="32">
      <c r="A32" s="5"/>
    </row>
    <row r="33">
      <c r="A33" s="5"/>
    </row>
  </sheetData>
  <mergeCells count="1">
    <mergeCell ref="A2:D3"/>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20.29"/>
    <col customWidth="1" min="2" max="2" width="18.29"/>
    <col customWidth="1" min="3" max="3" width="21.86"/>
    <col customWidth="1" min="5" max="5" width="16.57"/>
  </cols>
  <sheetData>
    <row r="1">
      <c r="A1" s="2" t="s">
        <v>38</v>
      </c>
      <c r="B1" s="3">
        <v>42881.0</v>
      </c>
      <c r="C1" s="5"/>
      <c r="D1" s="5"/>
      <c r="E1" s="5"/>
      <c r="G1" s="5"/>
    </row>
    <row r="2">
      <c r="A2" s="30" t="s">
        <v>41</v>
      </c>
      <c r="B2" s="8"/>
      <c r="C2" s="8"/>
      <c r="D2" s="8"/>
      <c r="E2" s="8"/>
      <c r="F2" s="8"/>
      <c r="G2" s="8"/>
      <c r="H2" s="9"/>
    </row>
    <row r="3">
      <c r="A3" s="28"/>
      <c r="H3" s="29"/>
    </row>
    <row r="4">
      <c r="A4" s="10"/>
      <c r="B4" s="11"/>
      <c r="C4" s="11"/>
      <c r="D4" s="11"/>
      <c r="E4" s="11"/>
      <c r="F4" s="11"/>
      <c r="G4" s="11"/>
      <c r="H4" s="13"/>
    </row>
    <row r="5">
      <c r="A5" s="14">
        <v>2.5</v>
      </c>
      <c r="B5" s="15" t="s">
        <v>8</v>
      </c>
      <c r="C5" s="16" t="s">
        <v>9</v>
      </c>
      <c r="D5" s="18">
        <f>(A7^3*A8)/(4*A6*(A5^3))</f>
        <v>2194.56</v>
      </c>
      <c r="E5" s="19" t="s">
        <v>11</v>
      </c>
      <c r="H5" s="5"/>
    </row>
    <row r="6">
      <c r="A6" s="14">
        <v>10.4</v>
      </c>
      <c r="B6" s="15" t="s">
        <v>13</v>
      </c>
      <c r="C6" s="16" t="s">
        <v>14</v>
      </c>
      <c r="D6" s="18">
        <f>A9/(A5*A6*A7/1000)</f>
        <v>1.198717949</v>
      </c>
      <c r="E6" s="19" t="s">
        <v>16</v>
      </c>
    </row>
    <row r="7">
      <c r="A7" s="14">
        <v>60.0</v>
      </c>
      <c r="B7" s="15" t="s">
        <v>17</v>
      </c>
      <c r="C7" s="20" t="s">
        <v>18</v>
      </c>
      <c r="D7" s="19">
        <f>D5/D6</f>
        <v>1830.755936</v>
      </c>
      <c r="E7" s="18"/>
    </row>
    <row r="8">
      <c r="A8" s="14">
        <v>6.604</v>
      </c>
      <c r="B8" s="15" t="s">
        <v>19</v>
      </c>
      <c r="C8" s="5"/>
      <c r="D8" s="5"/>
    </row>
    <row r="9">
      <c r="A9" s="14">
        <v>1.87</v>
      </c>
      <c r="B9" s="15" t="s">
        <v>20</v>
      </c>
      <c r="C9" s="5"/>
      <c r="D9" s="5"/>
    </row>
    <row r="10">
      <c r="A10" s="14"/>
      <c r="B10" s="15"/>
      <c r="C10" s="5"/>
      <c r="D10" s="5"/>
    </row>
    <row r="11">
      <c r="A11" s="14">
        <v>260.0</v>
      </c>
      <c r="B11" s="15" t="s">
        <v>21</v>
      </c>
      <c r="C11" s="5"/>
      <c r="D11" s="5"/>
    </row>
    <row r="12">
      <c r="A12" s="14">
        <v>100.0</v>
      </c>
      <c r="B12" s="15" t="s">
        <v>22</v>
      </c>
      <c r="C12" s="5"/>
      <c r="D12" s="5"/>
    </row>
    <row r="13">
      <c r="A13" s="14">
        <v>6.0</v>
      </c>
      <c r="B13" s="15" t="s">
        <v>23</v>
      </c>
      <c r="C13" s="5"/>
      <c r="D13" s="5"/>
    </row>
    <row r="14">
      <c r="A14" s="14">
        <v>20.0</v>
      </c>
      <c r="B14" s="15" t="s">
        <v>24</v>
      </c>
      <c r="C14" s="5"/>
      <c r="D14" s="5"/>
    </row>
    <row r="15">
      <c r="A15" s="14">
        <v>0.28</v>
      </c>
      <c r="B15" s="15" t="s">
        <v>25</v>
      </c>
      <c r="C15" s="5"/>
      <c r="D15" s="5"/>
    </row>
    <row r="16">
      <c r="A16" s="14">
        <v>99.0</v>
      </c>
      <c r="B16" s="15" t="s">
        <v>26</v>
      </c>
      <c r="C16" s="5"/>
      <c r="D16" s="5"/>
    </row>
    <row r="17">
      <c r="A17" s="14" t="s">
        <v>27</v>
      </c>
      <c r="B17" s="15" t="s">
        <v>28</v>
      </c>
      <c r="C17" s="5"/>
      <c r="D17" s="5"/>
    </row>
    <row r="18">
      <c r="A18" s="14">
        <v>80.0</v>
      </c>
      <c r="B18" s="15" t="s">
        <v>29</v>
      </c>
      <c r="C18" s="5"/>
      <c r="D18" s="5"/>
    </row>
    <row r="19">
      <c r="A19" s="14">
        <v>100.0</v>
      </c>
      <c r="B19" s="15" t="s">
        <v>30</v>
      </c>
      <c r="C19" s="5"/>
      <c r="D19" s="5"/>
    </row>
    <row r="20">
      <c r="A20" s="14" t="s">
        <v>43</v>
      </c>
      <c r="B20" s="15" t="s">
        <v>32</v>
      </c>
      <c r="C20" s="5"/>
      <c r="D20" s="5"/>
    </row>
    <row r="21">
      <c r="A21" s="5"/>
      <c r="B21" s="5"/>
      <c r="C21" s="5"/>
      <c r="D21" s="5"/>
    </row>
    <row r="22">
      <c r="A22" s="22" t="s">
        <v>34</v>
      </c>
      <c r="B22" s="22" t="s">
        <v>35</v>
      </c>
      <c r="C22" s="22" t="s">
        <v>44</v>
      </c>
      <c r="D22" s="22" t="s">
        <v>37</v>
      </c>
    </row>
    <row r="23">
      <c r="A23" s="23">
        <v>0.0</v>
      </c>
      <c r="B23" s="25">
        <f t="shared" ref="B23:B31" si="1">A23*9.81</f>
        <v>0</v>
      </c>
      <c r="C23" s="23">
        <v>0.0</v>
      </c>
      <c r="D23" s="25">
        <f t="shared" ref="D23:D31" si="2">C23*0.01</f>
        <v>0</v>
      </c>
    </row>
    <row r="24">
      <c r="A24" s="23">
        <v>0.1</v>
      </c>
      <c r="B24" s="25">
        <f t="shared" si="1"/>
        <v>0.981</v>
      </c>
      <c r="C24" s="23">
        <v>10.0</v>
      </c>
      <c r="D24" s="25">
        <f t="shared" si="2"/>
        <v>0.1</v>
      </c>
    </row>
    <row r="25">
      <c r="A25" s="23">
        <v>0.2</v>
      </c>
      <c r="B25" s="25">
        <f t="shared" si="1"/>
        <v>1.962</v>
      </c>
      <c r="C25" s="23">
        <v>27.0</v>
      </c>
      <c r="D25" s="25">
        <f t="shared" si="2"/>
        <v>0.27</v>
      </c>
    </row>
    <row r="26">
      <c r="A26" s="23">
        <v>0.3</v>
      </c>
      <c r="B26" s="25">
        <f t="shared" si="1"/>
        <v>2.943</v>
      </c>
      <c r="C26" s="23">
        <v>40.0</v>
      </c>
      <c r="D26" s="25">
        <f t="shared" si="2"/>
        <v>0.4</v>
      </c>
    </row>
    <row r="27">
      <c r="A27" s="23">
        <v>0.4</v>
      </c>
      <c r="B27" s="25">
        <f t="shared" si="1"/>
        <v>3.924</v>
      </c>
      <c r="C27" s="23">
        <v>58.0</v>
      </c>
      <c r="D27" s="25">
        <f t="shared" si="2"/>
        <v>0.58</v>
      </c>
    </row>
    <row r="28">
      <c r="A28" s="24">
        <v>0.05</v>
      </c>
      <c r="B28" s="25">
        <f t="shared" si="1"/>
        <v>0.4905</v>
      </c>
      <c r="C28" s="24">
        <v>4.5</v>
      </c>
      <c r="D28" s="25">
        <f t="shared" si="2"/>
        <v>0.045</v>
      </c>
    </row>
    <row r="29">
      <c r="A29" s="24">
        <v>0.15</v>
      </c>
      <c r="B29" s="25">
        <f t="shared" si="1"/>
        <v>1.4715</v>
      </c>
      <c r="C29" s="24">
        <v>17.5</v>
      </c>
      <c r="D29" s="25">
        <f t="shared" si="2"/>
        <v>0.175</v>
      </c>
    </row>
    <row r="30">
      <c r="A30" s="24">
        <v>0.037</v>
      </c>
      <c r="B30" s="25">
        <f t="shared" si="1"/>
        <v>0.36297</v>
      </c>
      <c r="C30" s="24">
        <v>3.0</v>
      </c>
      <c r="D30" s="25">
        <f t="shared" si="2"/>
        <v>0.03</v>
      </c>
    </row>
    <row r="31">
      <c r="A31" s="24">
        <v>0.0837</v>
      </c>
      <c r="B31" s="25">
        <f t="shared" si="1"/>
        <v>0.821097</v>
      </c>
      <c r="C31" s="24">
        <v>8.0</v>
      </c>
      <c r="D31" s="25">
        <f t="shared" si="2"/>
        <v>0.08</v>
      </c>
    </row>
    <row r="32">
      <c r="A32" s="5"/>
    </row>
    <row r="33">
      <c r="A33" s="5"/>
    </row>
  </sheetData>
  <mergeCells count="1">
    <mergeCell ref="A2:H4"/>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20.29"/>
    <col customWidth="1" min="2" max="2" width="18.29"/>
    <col customWidth="1" min="3" max="3" width="21.86"/>
    <col customWidth="1" min="5" max="5" width="16.57"/>
  </cols>
  <sheetData>
    <row r="1">
      <c r="A1" s="2" t="s">
        <v>39</v>
      </c>
      <c r="B1" s="3">
        <v>42882.0</v>
      </c>
      <c r="C1" s="5"/>
      <c r="D1" s="5"/>
      <c r="E1" s="5"/>
      <c r="G1" s="5"/>
    </row>
    <row r="2">
      <c r="A2" s="27" t="s">
        <v>40</v>
      </c>
      <c r="B2" s="8"/>
      <c r="C2" s="8"/>
      <c r="D2" s="8"/>
      <c r="E2" s="8"/>
      <c r="F2" s="8"/>
      <c r="G2" s="8"/>
      <c r="H2" s="8"/>
      <c r="I2" s="9"/>
    </row>
    <row r="3">
      <c r="A3" s="28"/>
      <c r="I3" s="29"/>
    </row>
    <row r="4">
      <c r="A4" s="10"/>
      <c r="B4" s="11"/>
      <c r="C4" s="11"/>
      <c r="D4" s="11"/>
      <c r="E4" s="11"/>
      <c r="F4" s="11"/>
      <c r="G4" s="11"/>
      <c r="H4" s="11"/>
      <c r="I4" s="13"/>
    </row>
    <row r="5">
      <c r="A5" s="14">
        <v>4.9</v>
      </c>
      <c r="B5" s="15" t="s">
        <v>8</v>
      </c>
      <c r="C5" s="16" t="s">
        <v>9</v>
      </c>
      <c r="D5" s="18">
        <f>(A7^3*A8)/(4*A6*(A5^3))</f>
        <v>2792.130372</v>
      </c>
      <c r="E5" s="19" t="s">
        <v>11</v>
      </c>
      <c r="H5" s="5"/>
    </row>
    <row r="6">
      <c r="A6" s="14">
        <v>10.4</v>
      </c>
      <c r="B6" s="15" t="s">
        <v>13</v>
      </c>
      <c r="C6" s="16" t="s">
        <v>14</v>
      </c>
      <c r="D6" s="18">
        <f>A9/(A5*A6*A7/1000)</f>
        <v>1.229722658</v>
      </c>
      <c r="E6" s="19" t="s">
        <v>16</v>
      </c>
    </row>
    <row r="7">
      <c r="A7" s="14">
        <v>60.0</v>
      </c>
      <c r="B7" s="15" t="s">
        <v>17</v>
      </c>
      <c r="C7" s="20" t="s">
        <v>42</v>
      </c>
      <c r="D7" s="19">
        <f>D5/D6</f>
        <v>2270.536656</v>
      </c>
      <c r="E7" s="18"/>
    </row>
    <row r="8">
      <c r="A8" s="14">
        <v>63.265</v>
      </c>
      <c r="B8" s="15" t="s">
        <v>19</v>
      </c>
      <c r="C8" s="5"/>
      <c r="D8" s="5"/>
    </row>
    <row r="9">
      <c r="A9" s="14">
        <v>3.76</v>
      </c>
      <c r="B9" s="15" t="s">
        <v>20</v>
      </c>
      <c r="C9" s="31"/>
      <c r="D9" s="5"/>
    </row>
    <row r="10">
      <c r="A10" s="14"/>
      <c r="B10" s="15"/>
      <c r="C10" s="5"/>
      <c r="D10" s="5"/>
    </row>
    <row r="11">
      <c r="A11" s="14">
        <v>260.0</v>
      </c>
      <c r="B11" s="15" t="s">
        <v>21</v>
      </c>
      <c r="C11" s="5"/>
      <c r="D11" s="5"/>
    </row>
    <row r="12">
      <c r="A12" s="14">
        <v>100.0</v>
      </c>
      <c r="B12" s="15" t="s">
        <v>22</v>
      </c>
      <c r="C12" s="5"/>
      <c r="D12" s="5"/>
    </row>
    <row r="13">
      <c r="A13" s="14">
        <v>6.0</v>
      </c>
      <c r="B13" s="15" t="s">
        <v>23</v>
      </c>
      <c r="C13" s="5"/>
      <c r="D13" s="5"/>
    </row>
    <row r="14">
      <c r="A14" s="14">
        <v>20.0</v>
      </c>
      <c r="B14" s="15" t="s">
        <v>24</v>
      </c>
      <c r="C14" s="5"/>
      <c r="D14" s="5"/>
    </row>
    <row r="15">
      <c r="A15" s="14">
        <v>0.25</v>
      </c>
      <c r="B15" s="15" t="s">
        <v>25</v>
      </c>
      <c r="C15" s="5"/>
      <c r="D15" s="5"/>
    </row>
    <row r="16">
      <c r="A16" s="14">
        <v>99.0</v>
      </c>
      <c r="B16" s="15" t="s">
        <v>26</v>
      </c>
      <c r="C16" s="5"/>
      <c r="D16" s="5"/>
    </row>
    <row r="17">
      <c r="A17" s="14" t="s">
        <v>27</v>
      </c>
      <c r="B17" s="15" t="s">
        <v>28</v>
      </c>
      <c r="C17" s="5"/>
      <c r="D17" s="5"/>
    </row>
    <row r="18">
      <c r="A18" s="14">
        <v>85.0</v>
      </c>
      <c r="B18" s="15" t="s">
        <v>29</v>
      </c>
      <c r="C18" s="5"/>
      <c r="D18" s="5"/>
    </row>
    <row r="19">
      <c r="A19" s="14">
        <v>100.0</v>
      </c>
      <c r="B19" s="15" t="s">
        <v>30</v>
      </c>
      <c r="C19" s="5"/>
      <c r="D19" s="5"/>
    </row>
    <row r="20">
      <c r="A20" s="14" t="s">
        <v>43</v>
      </c>
      <c r="B20" s="15" t="s">
        <v>32</v>
      </c>
      <c r="C20" s="5"/>
      <c r="D20" s="5"/>
    </row>
    <row r="21">
      <c r="A21" s="5"/>
      <c r="B21" s="5"/>
      <c r="C21" s="5"/>
      <c r="D21" s="5"/>
    </row>
    <row r="22">
      <c r="A22" s="22" t="s">
        <v>34</v>
      </c>
      <c r="B22" s="22" t="s">
        <v>35</v>
      </c>
      <c r="C22" s="22" t="s">
        <v>44</v>
      </c>
      <c r="D22" s="22" t="s">
        <v>37</v>
      </c>
    </row>
    <row r="23">
      <c r="A23" s="23">
        <v>0.0</v>
      </c>
      <c r="B23" s="25">
        <f t="shared" ref="B23:B30" si="1">A23*9.81</f>
        <v>0</v>
      </c>
      <c r="C23" s="23">
        <v>0.0</v>
      </c>
      <c r="D23" s="25">
        <f t="shared" ref="D23:D30" si="2">C23*0.01</f>
        <v>0</v>
      </c>
    </row>
    <row r="24">
      <c r="A24" s="23">
        <v>0.1</v>
      </c>
      <c r="B24" s="25">
        <f t="shared" si="1"/>
        <v>0.981</v>
      </c>
      <c r="C24" s="23">
        <v>1.0</v>
      </c>
      <c r="D24" s="25">
        <f t="shared" si="2"/>
        <v>0.01</v>
      </c>
    </row>
    <row r="25">
      <c r="A25" s="23">
        <v>0.2</v>
      </c>
      <c r="B25" s="25">
        <f t="shared" si="1"/>
        <v>1.962</v>
      </c>
      <c r="C25" s="23">
        <v>2.6</v>
      </c>
      <c r="D25" s="25">
        <f t="shared" si="2"/>
        <v>0.026</v>
      </c>
    </row>
    <row r="26">
      <c r="A26" s="23">
        <v>0.3</v>
      </c>
      <c r="B26" s="25">
        <f t="shared" si="1"/>
        <v>2.943</v>
      </c>
      <c r="C26" s="23">
        <v>4.0</v>
      </c>
      <c r="D26" s="25">
        <f t="shared" si="2"/>
        <v>0.04</v>
      </c>
    </row>
    <row r="27">
      <c r="A27" s="23">
        <v>0.4</v>
      </c>
      <c r="B27" s="25">
        <f t="shared" si="1"/>
        <v>3.924</v>
      </c>
      <c r="C27" s="23">
        <v>6.0</v>
      </c>
      <c r="D27" s="25">
        <f t="shared" si="2"/>
        <v>0.06</v>
      </c>
    </row>
    <row r="28">
      <c r="A28" s="23">
        <v>0.5</v>
      </c>
      <c r="B28" s="25">
        <f t="shared" si="1"/>
        <v>4.905</v>
      </c>
      <c r="C28" s="23">
        <v>7.6</v>
      </c>
      <c r="D28" s="25">
        <f t="shared" si="2"/>
        <v>0.076</v>
      </c>
    </row>
    <row r="29">
      <c r="A29" s="23">
        <v>0.6</v>
      </c>
      <c r="B29" s="25">
        <f t="shared" si="1"/>
        <v>5.886</v>
      </c>
      <c r="C29" s="23">
        <v>9.0</v>
      </c>
      <c r="D29" s="25">
        <f t="shared" si="2"/>
        <v>0.09</v>
      </c>
    </row>
    <row r="30">
      <c r="A30" s="23">
        <v>0.7</v>
      </c>
      <c r="B30" s="25">
        <f t="shared" si="1"/>
        <v>6.867</v>
      </c>
      <c r="C30" s="23">
        <v>10.4</v>
      </c>
      <c r="D30" s="25">
        <f t="shared" si="2"/>
        <v>0.104</v>
      </c>
    </row>
    <row r="31">
      <c r="A31" s="5"/>
    </row>
    <row r="32">
      <c r="A32" s="5"/>
    </row>
    <row r="33">
      <c r="A33" s="5"/>
    </row>
  </sheetData>
  <mergeCells count="1">
    <mergeCell ref="A2:I4"/>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20.29"/>
    <col customWidth="1" min="2" max="2" width="18.29"/>
    <col customWidth="1" min="3" max="3" width="21.86"/>
    <col customWidth="1" min="5" max="5" width="16.57"/>
  </cols>
  <sheetData>
    <row r="1">
      <c r="A1" s="2" t="s">
        <v>45</v>
      </c>
      <c r="B1" s="3">
        <v>42884.0</v>
      </c>
      <c r="C1" s="5"/>
      <c r="D1" s="5"/>
      <c r="E1" s="5"/>
      <c r="G1" s="5"/>
    </row>
    <row r="2">
      <c r="A2" s="27" t="s">
        <v>46</v>
      </c>
      <c r="B2" s="8"/>
      <c r="C2" s="8"/>
      <c r="D2" s="8"/>
      <c r="E2" s="8"/>
      <c r="F2" s="8"/>
      <c r="G2" s="8"/>
      <c r="H2" s="8"/>
      <c r="I2" s="9"/>
    </row>
    <row r="3">
      <c r="A3" s="28"/>
      <c r="I3" s="29"/>
    </row>
    <row r="4">
      <c r="A4" s="10"/>
      <c r="B4" s="11"/>
      <c r="C4" s="11"/>
      <c r="D4" s="11"/>
      <c r="E4" s="11"/>
      <c r="F4" s="11"/>
      <c r="G4" s="11"/>
      <c r="H4" s="11"/>
      <c r="I4" s="13"/>
    </row>
    <row r="5">
      <c r="A5" s="14">
        <v>2.71</v>
      </c>
      <c r="B5" s="15" t="s">
        <v>8</v>
      </c>
      <c r="C5" s="16" t="s">
        <v>9</v>
      </c>
      <c r="D5" s="18">
        <f>(A7^3*A8)/(4*A6*(A5^3))</f>
        <v>4578.568001</v>
      </c>
      <c r="E5" s="19" t="s">
        <v>11</v>
      </c>
      <c r="H5" s="5"/>
    </row>
    <row r="6">
      <c r="A6" s="14">
        <v>11.04</v>
      </c>
      <c r="B6" s="15" t="s">
        <v>13</v>
      </c>
      <c r="C6" s="16" t="s">
        <v>14</v>
      </c>
      <c r="D6" s="18">
        <f>A9/(A5*A6*A7/1000)</f>
        <v>1.409389094</v>
      </c>
      <c r="E6" s="19" t="s">
        <v>16</v>
      </c>
    </row>
    <row r="7">
      <c r="A7" s="14">
        <v>60.0</v>
      </c>
      <c r="B7" s="15" t="s">
        <v>17</v>
      </c>
      <c r="C7" s="20" t="s">
        <v>18</v>
      </c>
      <c r="D7" s="19">
        <f>D5/D6</f>
        <v>3248.618867</v>
      </c>
      <c r="E7" s="18"/>
    </row>
    <row r="8">
      <c r="A8" s="14">
        <v>18.63</v>
      </c>
      <c r="B8" s="15" t="s">
        <v>19</v>
      </c>
      <c r="C8" s="5"/>
      <c r="D8" s="5"/>
    </row>
    <row r="9">
      <c r="A9" s="14">
        <v>2.53</v>
      </c>
      <c r="B9" s="15" t="s">
        <v>20</v>
      </c>
      <c r="C9" s="31"/>
      <c r="D9" s="5"/>
    </row>
    <row r="10">
      <c r="A10" s="14"/>
      <c r="B10" s="15"/>
      <c r="C10" s="5"/>
      <c r="D10" s="5"/>
    </row>
    <row r="11">
      <c r="A11" s="14">
        <v>260.0</v>
      </c>
      <c r="B11" s="15" t="s">
        <v>21</v>
      </c>
      <c r="C11" s="5"/>
      <c r="D11" s="5"/>
    </row>
    <row r="12">
      <c r="A12" s="14">
        <v>100.0</v>
      </c>
      <c r="B12" s="15" t="s">
        <v>22</v>
      </c>
      <c r="C12" s="5"/>
      <c r="D12" s="5"/>
    </row>
    <row r="13">
      <c r="A13" s="14">
        <v>6.0</v>
      </c>
      <c r="B13" s="15" t="s">
        <v>23</v>
      </c>
      <c r="C13" s="5"/>
      <c r="D13" s="5"/>
    </row>
    <row r="14">
      <c r="A14" s="14">
        <v>20.0</v>
      </c>
      <c r="B14" s="15" t="s">
        <v>24</v>
      </c>
      <c r="C14" s="5"/>
      <c r="D14" s="5"/>
    </row>
    <row r="15">
      <c r="A15" s="14">
        <v>0.25</v>
      </c>
      <c r="B15" s="15" t="s">
        <v>25</v>
      </c>
      <c r="C15" s="5"/>
      <c r="D15" s="5"/>
    </row>
    <row r="16">
      <c r="A16" s="14">
        <v>99.0</v>
      </c>
      <c r="B16" s="15" t="s">
        <v>26</v>
      </c>
      <c r="C16" s="5"/>
      <c r="D16" s="5"/>
    </row>
    <row r="17">
      <c r="A17" s="14" t="s">
        <v>27</v>
      </c>
      <c r="B17" s="15" t="s">
        <v>28</v>
      </c>
      <c r="C17" s="5"/>
      <c r="D17" s="5"/>
    </row>
    <row r="18">
      <c r="A18" s="14">
        <v>85.0</v>
      </c>
      <c r="B18" s="15" t="s">
        <v>29</v>
      </c>
      <c r="C18" s="5"/>
      <c r="D18" s="5"/>
    </row>
    <row r="19">
      <c r="A19" s="14">
        <v>100.0</v>
      </c>
      <c r="B19" s="15" t="s">
        <v>30</v>
      </c>
      <c r="C19" s="5"/>
      <c r="D19" s="5"/>
    </row>
    <row r="20">
      <c r="A20" s="14" t="s">
        <v>43</v>
      </c>
      <c r="B20" s="15" t="s">
        <v>32</v>
      </c>
      <c r="C20" s="5"/>
      <c r="D20" s="5"/>
    </row>
    <row r="21">
      <c r="A21" s="5"/>
      <c r="B21" s="5"/>
      <c r="C21" s="5"/>
      <c r="D21" s="5"/>
    </row>
    <row r="22">
      <c r="A22" s="22" t="s">
        <v>34</v>
      </c>
      <c r="B22" s="22" t="s">
        <v>35</v>
      </c>
      <c r="C22" s="22" t="s">
        <v>44</v>
      </c>
      <c r="D22" s="22" t="s">
        <v>37</v>
      </c>
    </row>
    <row r="23">
      <c r="A23" s="23">
        <v>0.0</v>
      </c>
      <c r="B23" s="25">
        <f t="shared" ref="B23:B30" si="1">A23*9.81</f>
        <v>0</v>
      </c>
      <c r="C23" s="23">
        <v>0.0</v>
      </c>
      <c r="D23" s="25">
        <f t="shared" ref="D23:D30" si="2">C23*0.01</f>
        <v>0</v>
      </c>
    </row>
    <row r="24">
      <c r="A24" s="23">
        <v>0.05</v>
      </c>
      <c r="B24" s="25">
        <f t="shared" si="1"/>
        <v>0.4905</v>
      </c>
      <c r="C24" s="23">
        <v>1.5</v>
      </c>
      <c r="D24" s="25">
        <f t="shared" si="2"/>
        <v>0.015</v>
      </c>
    </row>
    <row r="25">
      <c r="A25" s="23">
        <v>0.1</v>
      </c>
      <c r="B25" s="25">
        <f t="shared" si="1"/>
        <v>0.981</v>
      </c>
      <c r="C25" s="23">
        <v>4.5</v>
      </c>
      <c r="D25" s="25">
        <f t="shared" si="2"/>
        <v>0.045</v>
      </c>
    </row>
    <row r="26">
      <c r="A26" s="23">
        <v>0.2</v>
      </c>
      <c r="B26" s="25">
        <f t="shared" si="1"/>
        <v>1.962</v>
      </c>
      <c r="C26" s="23">
        <v>9.5</v>
      </c>
      <c r="D26" s="25">
        <f t="shared" si="2"/>
        <v>0.095</v>
      </c>
    </row>
    <row r="27">
      <c r="A27" s="23">
        <v>0.3</v>
      </c>
      <c r="B27" s="25">
        <f t="shared" si="1"/>
        <v>2.943</v>
      </c>
      <c r="C27" s="23">
        <v>15.0</v>
      </c>
      <c r="D27" s="25">
        <f t="shared" si="2"/>
        <v>0.15</v>
      </c>
    </row>
    <row r="28">
      <c r="A28" s="23">
        <v>0.4</v>
      </c>
      <c r="B28" s="25">
        <f t="shared" si="1"/>
        <v>3.924</v>
      </c>
      <c r="C28" s="23">
        <v>21.0</v>
      </c>
      <c r="D28" s="25">
        <f t="shared" si="2"/>
        <v>0.21</v>
      </c>
    </row>
    <row r="29">
      <c r="A29" s="23">
        <v>0.5</v>
      </c>
      <c r="B29" s="25">
        <f t="shared" si="1"/>
        <v>4.905</v>
      </c>
      <c r="C29" s="23">
        <v>26.0</v>
      </c>
      <c r="D29" s="25">
        <f t="shared" si="2"/>
        <v>0.26</v>
      </c>
    </row>
    <row r="30">
      <c r="A30" s="23">
        <v>0.6</v>
      </c>
      <c r="B30" s="25">
        <f t="shared" si="1"/>
        <v>5.886</v>
      </c>
      <c r="C30" s="23">
        <v>30.5</v>
      </c>
      <c r="D30" s="25">
        <f t="shared" si="2"/>
        <v>0.305</v>
      </c>
    </row>
    <row r="31">
      <c r="A31" s="5"/>
    </row>
    <row r="32">
      <c r="A32" s="5"/>
    </row>
    <row r="33">
      <c r="A33" s="5"/>
    </row>
  </sheetData>
  <mergeCells count="1">
    <mergeCell ref="A2:I4"/>
  </mergeCells>
  <drawing r:id="rId1"/>
</worksheet>
</file>