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  <c r="C10"/>
  <c r="C9"/>
  <c r="C8"/>
  <c r="C7"/>
  <c r="D7" s="1"/>
  <c r="D3"/>
  <c r="D4"/>
  <c r="D5"/>
  <c r="D6"/>
  <c r="D8"/>
  <c r="D9"/>
  <c r="D10"/>
  <c r="D11"/>
  <c r="D12"/>
  <c r="D13"/>
  <c r="D14"/>
  <c r="D15"/>
  <c r="D16"/>
  <c r="D17"/>
  <c r="D18"/>
  <c r="D19"/>
  <c r="D2"/>
  <c r="D20" s="1"/>
</calcChain>
</file>

<file path=xl/sharedStrings.xml><?xml version="1.0" encoding="utf-8"?>
<sst xmlns="http://schemas.openxmlformats.org/spreadsheetml/2006/main" count="42" uniqueCount="42">
  <si>
    <t>Quantity</t>
  </si>
  <si>
    <t>Material</t>
  </si>
  <si>
    <t>Total</t>
  </si>
  <si>
    <t>Unit Cost</t>
  </si>
  <si>
    <t>18x24 Acrylic Sheet</t>
  </si>
  <si>
    <t>1/4" ID Ball Bearings</t>
  </si>
  <si>
    <t>Source</t>
  </si>
  <si>
    <t>www.lowes.com</t>
  </si>
  <si>
    <t>1/2" ID Ball Bearings</t>
  </si>
  <si>
    <t>http://www.vxb.com/page/bearings/PROD/1-2inch/R8ZZ</t>
  </si>
  <si>
    <t>http://www.vxb.com/page/bearings/PROD/1-4inch/R4ZZ</t>
  </si>
  <si>
    <t>http://www.amazon.com/4-20-Phillips-Machine-Screw-Zinc/dp/B005FHLCVO/ref=sr_1_1?s=industrial&amp;ie=UTF8&amp;qid=1339197354&amp;sr=1-1</t>
  </si>
  <si>
    <t>http://www.homedepot.com/webapp/wcs/stores/servlet/ProductDisplay?storeId=10051&amp;langId=-1&amp;catalogId=10053&amp;productId=202249576&amp;R=202249576</t>
  </si>
  <si>
    <t>1/2" - 13 x 12" Threaded Rod</t>
  </si>
  <si>
    <t>1/4" - 20 x 3" Machine Screws</t>
  </si>
  <si>
    <t>1/4" - 20 x 3 1/2" Carriage Bolts</t>
  </si>
  <si>
    <t>http://www.amazon.com/4-20X3-Carriage-Bolt-50-count/dp/B000NCB4UK/ref=sr_1_10?s=industrial&amp;ie=UTF8&amp;qid=1339198638&amp;sr=1-10</t>
  </si>
  <si>
    <t>http://www.amazon.com/Nylon-Spacer-0-500-0-257-Screw/dp/B000FP6GO4/ref=sr_1_cc_1?s=aps&amp;ie=UTF8&amp;qid=1339198724&amp;sr=1-1-catcorr</t>
  </si>
  <si>
    <t>1/4" x 1/2" Nylon Spacers</t>
  </si>
  <si>
    <t>http://www.amazon.com/Crown-Bolt-31392-Stainless-50-Count/dp/B004XMZGAK/ref=sr_1_1?ie=UTF8&amp;qid=1339198863&amp;sr=8-1</t>
  </si>
  <si>
    <t>1/4" ID Washers</t>
  </si>
  <si>
    <t>http://www.amazon.com/dp/B004K1FC12/ref=biss_dp_t_asn</t>
  </si>
  <si>
    <t>1/4" ID, 1 1/4" OD Washers</t>
  </si>
  <si>
    <t>http://www.amazon.com/Crown-Bolt-08420-Zinc-Plated-100-Count/dp/B004XMWKZO/ref=sr_1_29?s=industrial&amp;ie=UTF8&amp;qid=1339199108&amp;sr=1-29</t>
  </si>
  <si>
    <t>1/4" - 20 Hex Nuts</t>
  </si>
  <si>
    <t>http://www.amazon.com/Stanley-Hardware-Medium-Gauge-Continuous-Nickel-Plated/dp/B00004Z0ZK/ref=sr_1_31?s=industrial&amp;ie=UTF8&amp;qid=1339199247&amp;sr=1-31</t>
  </si>
  <si>
    <t>Steel Piano Hinge</t>
  </si>
  <si>
    <t>Pan and Tilt Tripod Head</t>
  </si>
  <si>
    <t>http://www.adorama.com/RGTPH650.html?utm_source=ET&amp;utm_medium=TransactionalEmail&amp;utm_campaign=1point0product</t>
  </si>
  <si>
    <t>10XL025 3/16" Bore Timing Pulley</t>
  </si>
  <si>
    <t>http://shop.polybelt.com/10XL025-3-16-inch-Bore-Aluminum-Pulley-P10XL025-6FAX3-16.htm</t>
  </si>
  <si>
    <t>http://shop.polybelt.com/30XL025-X-025-inch-Bore-Aluminum-Pulley-P30XL025-6FAX1-4.htm</t>
  </si>
  <si>
    <t>30XL025 1/4" Bore Timing Pulley</t>
  </si>
  <si>
    <t>http://shop.polybelt.com/240XL025-Black-Rubber-Belt-120-Tooth-B240XL025BNG.htm</t>
  </si>
  <si>
    <t>240XL025 120 Tooth Timing Belt</t>
  </si>
  <si>
    <t>CanaKit Stepper Motor</t>
  </si>
  <si>
    <t>http://www.amazon.com/gp/product/B004G4XR60/ref=sc_pgp__m_A30ZYR2W3VAJ0A_8?ie=UTF8&amp;m=A30ZYR2W3VAJ0A&amp;n=&amp;s=&amp;v=glance</t>
  </si>
  <si>
    <t>http://www.amazon.com/gp/product/B004G51AZ4/ref=sc_pgp__m_A30ZYR2W3VAJ0A_10?ie=UTF8&amp;m=A30ZYR2W3VAJ0A&amp;n=&amp;s=&amp;v=glance</t>
  </si>
  <si>
    <t>CanaKit Stepper Motor Controller</t>
  </si>
  <si>
    <t>Arduino Uno R3</t>
  </si>
  <si>
    <t>http://www.amazon.com/Arduino-Rev-3-Uno-R3/dp/B006H06TVG/ref=pd_cp_e_0</t>
  </si>
  <si>
    <t>Total Build of Materials Cost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</si>
</sst>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44" fontId="0" fillId="0" borderId="0" xfId="1" applyFont="1"/>
    <xf numFmtId="0" fontId="3" fillId="0" borderId="0" xfId="2" applyAlignment="1" applyProtection="1"/>
    <xf numFmtId="44" fontId="0" fillId="0" borderId="0" xfId="1" applyFont="1" applyAlignment="1"/>
    <xf numFmtId="0" fontId="2" fillId="0" borderId="0" xfId="0" applyFont="1" applyAlignment="1">
      <alignment horizontal="right"/>
    </xf>
    <xf numFmtId="44" fontId="2" fillId="0" borderId="0" xfId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azon.com/Crown-Bolt-31392-Stainless-50-Count/dp/B004XMZGAK/ref=sr_1_1?ie=UTF8&amp;qid=1339198863&amp;sr=8-1" TargetMode="External"/><Relationship Id="rId13" Type="http://schemas.openxmlformats.org/officeDocument/2006/relationships/hyperlink" Target="http://shop.polybelt.com/10XL025-3-16-inch-Bore-Aluminum-Pulley-P10XL025-6FAX3-16.htm" TargetMode="External"/><Relationship Id="rId18" Type="http://schemas.openxmlformats.org/officeDocument/2006/relationships/hyperlink" Target="http://www.amazon.com/Arduino-Rev-3-Uno-R3/dp/B006H06TVG/ref=pd_cp_e_0" TargetMode="External"/><Relationship Id="rId3" Type="http://schemas.openxmlformats.org/officeDocument/2006/relationships/hyperlink" Target="http://www.vxb.com/page/bearings/PROD/1-4inch/R4ZZ" TargetMode="External"/><Relationship Id="rId7" Type="http://schemas.openxmlformats.org/officeDocument/2006/relationships/hyperlink" Target="http://www.amazon.com/Nylon-Spacer-0-500-0-257-Screw/dp/B000FP6GO4/ref=sr_1_cc_1?s=aps&amp;ie=UTF8&amp;qid=1339198724&amp;sr=1-1-catcorr" TargetMode="External"/><Relationship Id="rId12" Type="http://schemas.openxmlformats.org/officeDocument/2006/relationships/hyperlink" Target="http://www.adorama.com/RGTPH650.html?utm_source=ET&amp;utm_medium=TransactionalEmail&amp;utm_campaign=1point0product" TargetMode="External"/><Relationship Id="rId17" Type="http://schemas.openxmlformats.org/officeDocument/2006/relationships/hyperlink" Target="http://www.amazon.com/gp/product/B004G51AZ4/ref=sc_pgp__m_A30ZYR2W3VAJ0A_10?ie=UTF8&amp;m=A30ZYR2W3VAJ0A&amp;n=&amp;s=&amp;v=glance" TargetMode="External"/><Relationship Id="rId2" Type="http://schemas.openxmlformats.org/officeDocument/2006/relationships/hyperlink" Target="http://www.vxb.com/page/bearings/PROD/1-2inch/R8ZZ" TargetMode="External"/><Relationship Id="rId16" Type="http://schemas.openxmlformats.org/officeDocument/2006/relationships/hyperlink" Target="http://www.amazon.com/gp/product/B004G4XR60/ref=sc_pgp__m_A30ZYR2W3VAJ0A_8?ie=UTF8&amp;m=A30ZYR2W3VAJ0A&amp;n=&amp;s=&amp;v=glance" TargetMode="External"/><Relationship Id="rId1" Type="http://schemas.openxmlformats.org/officeDocument/2006/relationships/hyperlink" Target="http://www.lowes.com/" TargetMode="External"/><Relationship Id="rId6" Type="http://schemas.openxmlformats.org/officeDocument/2006/relationships/hyperlink" Target="http://www.amazon.com/4-20X3-Carriage-Bolt-50-count/dp/B000NCB4UK/ref=sr_1_10?s=industrial&amp;ie=UTF8&amp;qid=1339198638&amp;sr=1-10" TargetMode="External"/><Relationship Id="rId11" Type="http://schemas.openxmlformats.org/officeDocument/2006/relationships/hyperlink" Target="http://www.amazon.com/Stanley-Hardware-Medium-Gauge-Continuous-Nickel-Plated/dp/B00004Z0ZK/ref=sr_1_31?s=industrial&amp;ie=UTF8&amp;qid=1339199247&amp;sr=1-31" TargetMode="External"/><Relationship Id="rId5" Type="http://schemas.openxmlformats.org/officeDocument/2006/relationships/hyperlink" Target="http://www.homedepot.com/webapp/wcs/stores/servlet/ProductDisplay?storeId=10051&amp;langId=-1&amp;catalogId=10053&amp;productId=202249576&amp;R=202249576" TargetMode="External"/><Relationship Id="rId15" Type="http://schemas.openxmlformats.org/officeDocument/2006/relationships/hyperlink" Target="http://shop.polybelt.com/240XL025-Black-Rubber-Belt-120-Tooth-B240XL025BNG.htm" TargetMode="External"/><Relationship Id="rId10" Type="http://schemas.openxmlformats.org/officeDocument/2006/relationships/hyperlink" Target="http://www.amazon.com/Crown-Bolt-08420-Zinc-Plated-100-Count/dp/B004XMWKZO/ref=sr_1_29?s=industrial&amp;ie=UTF8&amp;qid=1339199108&amp;sr=1-2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amazon.com/4-20-Phillips-Machine-Screw-Zinc/dp/B005FHLCVO/ref=sr_1_1?s=industrial&amp;ie=UTF8&amp;qid=1339197354&amp;sr=1-1" TargetMode="External"/><Relationship Id="rId9" Type="http://schemas.openxmlformats.org/officeDocument/2006/relationships/hyperlink" Target="http://www.amazon.com/dp/B004K1FC12/ref=biss_dp_t_asn" TargetMode="External"/><Relationship Id="rId14" Type="http://schemas.openxmlformats.org/officeDocument/2006/relationships/hyperlink" Target="http://shop.polybelt.com/30XL025-X-025-inch-Bore-Aluminum-Pulley-P30XL025-6FAX1-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B24" sqref="B24"/>
    </sheetView>
  </sheetViews>
  <sheetFormatPr defaultRowHeight="15"/>
  <cols>
    <col min="2" max="2" width="38.85546875" customWidth="1"/>
    <col min="3" max="4" width="9.140625" style="1"/>
    <col min="5" max="5" width="124.5703125" bestFit="1" customWidth="1"/>
  </cols>
  <sheetData>
    <row r="1" spans="1:5">
      <c r="A1" t="s">
        <v>0</v>
      </c>
      <c r="B1" t="s">
        <v>1</v>
      </c>
      <c r="C1" s="1" t="s">
        <v>3</v>
      </c>
      <c r="D1" s="1" t="s">
        <v>2</v>
      </c>
      <c r="E1" t="s">
        <v>6</v>
      </c>
    </row>
    <row r="2" spans="1:5">
      <c r="A2">
        <v>2</v>
      </c>
      <c r="B2" t="s">
        <v>4</v>
      </c>
      <c r="C2" s="1">
        <v>17</v>
      </c>
      <c r="D2" s="1">
        <f>C2*A2</f>
        <v>34</v>
      </c>
      <c r="E2" s="2" t="s">
        <v>7</v>
      </c>
    </row>
    <row r="3" spans="1:5">
      <c r="A3">
        <v>12</v>
      </c>
      <c r="B3" t="s">
        <v>5</v>
      </c>
      <c r="C3" s="1">
        <v>1.5</v>
      </c>
      <c r="D3" s="1">
        <f t="shared" ref="D3:D19" si="0">C3*A3</f>
        <v>18</v>
      </c>
      <c r="E3" s="2" t="s">
        <v>10</v>
      </c>
    </row>
    <row r="4" spans="1:5">
      <c r="A4">
        <v>2</v>
      </c>
      <c r="B4" t="s">
        <v>8</v>
      </c>
      <c r="C4" s="1">
        <v>2</v>
      </c>
      <c r="D4" s="1">
        <f t="shared" si="0"/>
        <v>4</v>
      </c>
      <c r="E4" s="2" t="s">
        <v>9</v>
      </c>
    </row>
    <row r="5" spans="1:5">
      <c r="A5">
        <v>10</v>
      </c>
      <c r="B5" t="s">
        <v>14</v>
      </c>
      <c r="C5" s="1">
        <v>0.12</v>
      </c>
      <c r="D5" s="1">
        <f t="shared" si="0"/>
        <v>1.2</v>
      </c>
      <c r="E5" s="2" t="s">
        <v>11</v>
      </c>
    </row>
    <row r="6" spans="1:5">
      <c r="A6">
        <v>1</v>
      </c>
      <c r="B6" t="s">
        <v>13</v>
      </c>
      <c r="C6" s="1">
        <v>4.57</v>
      </c>
      <c r="D6" s="1">
        <f t="shared" si="0"/>
        <v>4.57</v>
      </c>
      <c r="E6" s="2" t="s">
        <v>12</v>
      </c>
    </row>
    <row r="7" spans="1:5">
      <c r="A7">
        <v>6</v>
      </c>
      <c r="B7" t="s">
        <v>15</v>
      </c>
      <c r="C7" s="1">
        <f>3.32/50</f>
        <v>6.6400000000000001E-2</v>
      </c>
      <c r="D7" s="1">
        <f t="shared" si="0"/>
        <v>0.39839999999999998</v>
      </c>
      <c r="E7" s="2" t="s">
        <v>16</v>
      </c>
    </row>
    <row r="8" spans="1:5">
      <c r="A8">
        <v>24</v>
      </c>
      <c r="B8" t="s">
        <v>18</v>
      </c>
      <c r="C8" s="1">
        <f>7.61/100</f>
        <v>7.6100000000000001E-2</v>
      </c>
      <c r="D8" s="1">
        <f t="shared" si="0"/>
        <v>1.8264</v>
      </c>
      <c r="E8" s="2" t="s">
        <v>17</v>
      </c>
    </row>
    <row r="9" spans="1:5">
      <c r="A9">
        <v>20</v>
      </c>
      <c r="B9" t="s">
        <v>20</v>
      </c>
      <c r="C9" s="1">
        <f>5.97/50</f>
        <v>0.11939999999999999</v>
      </c>
      <c r="D9" s="1">
        <f t="shared" si="0"/>
        <v>2.3879999999999999</v>
      </c>
      <c r="E9" s="2" t="s">
        <v>19</v>
      </c>
    </row>
    <row r="10" spans="1:5">
      <c r="A10">
        <v>15</v>
      </c>
      <c r="B10" t="s">
        <v>22</v>
      </c>
      <c r="C10" s="1">
        <f>12.76/25</f>
        <v>0.51039999999999996</v>
      </c>
      <c r="D10" s="1">
        <f t="shared" si="0"/>
        <v>7.6559999999999997</v>
      </c>
      <c r="E10" s="2" t="s">
        <v>21</v>
      </c>
    </row>
    <row r="11" spans="1:5">
      <c r="A11">
        <v>50</v>
      </c>
      <c r="B11" t="s">
        <v>24</v>
      </c>
      <c r="C11" s="1">
        <f>8.69/100</f>
        <v>8.6899999999999991E-2</v>
      </c>
      <c r="D11" s="1">
        <f t="shared" si="0"/>
        <v>4.3449999999999998</v>
      </c>
      <c r="E11" s="2" t="s">
        <v>23</v>
      </c>
    </row>
    <row r="12" spans="1:5">
      <c r="A12">
        <v>1</v>
      </c>
      <c r="B12" t="s">
        <v>26</v>
      </c>
      <c r="C12" s="1">
        <v>8.42</v>
      </c>
      <c r="D12" s="1">
        <f t="shared" si="0"/>
        <v>8.42</v>
      </c>
      <c r="E12" s="2" t="s">
        <v>25</v>
      </c>
    </row>
    <row r="13" spans="1:5">
      <c r="A13">
        <v>1</v>
      </c>
      <c r="B13" t="s">
        <v>27</v>
      </c>
      <c r="C13" s="1">
        <v>29.95</v>
      </c>
      <c r="D13" s="1">
        <f t="shared" si="0"/>
        <v>29.95</v>
      </c>
      <c r="E13" s="2" t="s">
        <v>28</v>
      </c>
    </row>
    <row r="14" spans="1:5">
      <c r="A14">
        <v>1</v>
      </c>
      <c r="B14" t="s">
        <v>29</v>
      </c>
      <c r="C14" s="1">
        <v>6.18</v>
      </c>
      <c r="D14" s="1">
        <f t="shared" si="0"/>
        <v>6.18</v>
      </c>
      <c r="E14" s="2" t="s">
        <v>30</v>
      </c>
    </row>
    <row r="15" spans="1:5">
      <c r="A15">
        <v>1</v>
      </c>
      <c r="B15" t="s">
        <v>32</v>
      </c>
      <c r="C15" s="1">
        <v>12.03</v>
      </c>
      <c r="D15" s="1">
        <f t="shared" si="0"/>
        <v>12.03</v>
      </c>
      <c r="E15" s="2" t="s">
        <v>31</v>
      </c>
    </row>
    <row r="16" spans="1:5">
      <c r="A16">
        <v>1</v>
      </c>
      <c r="B16" t="s">
        <v>34</v>
      </c>
      <c r="C16" s="1">
        <v>3.08</v>
      </c>
      <c r="D16" s="1">
        <f t="shared" si="0"/>
        <v>3.08</v>
      </c>
      <c r="E16" s="2" t="s">
        <v>33</v>
      </c>
    </row>
    <row r="17" spans="1:5">
      <c r="A17">
        <v>1</v>
      </c>
      <c r="B17" t="s">
        <v>38</v>
      </c>
      <c r="C17" s="1">
        <v>16.95</v>
      </c>
      <c r="D17" s="1">
        <f t="shared" si="0"/>
        <v>16.95</v>
      </c>
      <c r="E17" s="2" t="s">
        <v>36</v>
      </c>
    </row>
    <row r="18" spans="1:5">
      <c r="A18">
        <v>1</v>
      </c>
      <c r="B18" t="s">
        <v>35</v>
      </c>
      <c r="C18" s="1">
        <v>19.95</v>
      </c>
      <c r="D18" s="1">
        <f t="shared" si="0"/>
        <v>19.95</v>
      </c>
      <c r="E18" s="2" t="s">
        <v>37</v>
      </c>
    </row>
    <row r="19" spans="1:5">
      <c r="A19">
        <v>1</v>
      </c>
      <c r="B19" t="s">
        <v>39</v>
      </c>
      <c r="C19" s="1">
        <v>20.99</v>
      </c>
      <c r="D19" s="1">
        <f t="shared" si="0"/>
        <v>20.99</v>
      </c>
      <c r="E19" s="2" t="s">
        <v>40</v>
      </c>
    </row>
    <row r="20" spans="1:5">
      <c r="B20" s="4" t="s">
        <v>41</v>
      </c>
      <c r="C20" s="4"/>
      <c r="D20" s="5">
        <f>SUM(D2:D19)</f>
        <v>195.93380000000002</v>
      </c>
    </row>
    <row r="25" spans="1:5">
      <c r="C25" s="3"/>
    </row>
  </sheetData>
  <mergeCells count="1">
    <mergeCell ref="B20:C20"/>
  </mergeCells>
  <hyperlinks>
    <hyperlink ref="E2" r:id="rId1"/>
    <hyperlink ref="E4" r:id="rId2"/>
    <hyperlink ref="E3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Intel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gdkaine</dc:creator>
  <cp:lastModifiedBy>gdkaine</cp:lastModifiedBy>
  <dcterms:created xsi:type="dcterms:W3CDTF">2012-06-08T22:46:17Z</dcterms:created>
  <dcterms:modified xsi:type="dcterms:W3CDTF">2012-06-09T00:06:55Z</dcterms:modified>
</cp:coreProperties>
</file>